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jamaineearl/Desktop/25K E-Books/"/>
    </mc:Choice>
  </mc:AlternateContent>
  <xr:revisionPtr revIDLastSave="0" documentId="8_{C0011490-5980-E846-8F0F-B6BE6C1B0E9A}" xr6:coauthVersionLast="45" xr6:coauthVersionMax="45" xr10:uidLastSave="{00000000-0000-0000-0000-000000000000}"/>
  <bookViews>
    <workbookView xWindow="0" yWindow="460" windowWidth="28800" windowHeight="11500" xr2:uid="{00000000-000D-0000-FFFF-FFFF00000000}"/>
  </bookViews>
  <sheets>
    <sheet name="Tracker" sheetId="2" r:id="rId1"/>
    <sheet name="Report" sheetId="6" r:id="rId2"/>
    <sheet name="Pivot" sheetId="5" state="hidden" r:id="rId3"/>
    <sheet name="Lists" sheetId="7" r:id="rId4"/>
  </sheets>
  <definedNames>
    <definedName name="lstCompany">Table2[Company]</definedName>
    <definedName name="NativeTimeline_Date">#N/A</definedName>
    <definedName name="Slicer_Ad_Company">#N/A</definedName>
    <definedName name="Slicer_Week">#N/A</definedName>
  </definedNames>
  <calcPr calcId="191029"/>
  <pivotCaches>
    <pivotCache cacheId="9" r:id="rId5"/>
  </pivotCaches>
  <fileRecoveryPr autoRecover="0"/>
  <extLst>
    <ext xmlns:x14="http://schemas.microsoft.com/office/spreadsheetml/2009/9/main" uri="{BBE1A952-AA13-448e-AADC-164F8A28A991}">
      <x14:slicerCaches>
        <x14:slicerCache r:id="rId6"/>
        <x14:slicerCache r:id="rId7"/>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8"/>
      </x15:timelineCacheRef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2" l="1"/>
  <c r="K11" i="2" s="1"/>
  <c r="J12" i="2"/>
  <c r="K12" i="2" s="1"/>
  <c r="J13" i="2"/>
  <c r="K13" i="2" s="1"/>
  <c r="J7" i="2"/>
  <c r="K7" i="2" s="1"/>
  <c r="H8" i="2"/>
  <c r="J8" i="2" s="1"/>
  <c r="K8" i="2" s="1"/>
  <c r="H9" i="2"/>
  <c r="J9" i="2" s="1"/>
  <c r="K9" i="2" s="1"/>
  <c r="H10" i="2"/>
  <c r="J10" i="2" s="1"/>
  <c r="K10" i="2" s="1"/>
  <c r="H11" i="2"/>
  <c r="H12" i="2"/>
  <c r="H13" i="2"/>
  <c r="H7" i="2"/>
  <c r="E14" i="2"/>
  <c r="I8" i="2"/>
  <c r="I10" i="2"/>
  <c r="I11" i="2"/>
  <c r="I12" i="2"/>
  <c r="I13" i="2"/>
  <c r="I7" i="2"/>
  <c r="C8" i="2"/>
  <c r="C9" i="2"/>
  <c r="C10" i="2"/>
  <c r="C11" i="2"/>
  <c r="C12" i="2"/>
  <c r="C13" i="2"/>
  <c r="C7" i="2"/>
  <c r="C2" i="6"/>
  <c r="E2" i="2"/>
  <c r="H14" i="2" l="1"/>
  <c r="I9" i="2"/>
</calcChain>
</file>

<file path=xl/sharedStrings.xml><?xml version="1.0" encoding="utf-8"?>
<sst xmlns="http://schemas.openxmlformats.org/spreadsheetml/2006/main" count="62" uniqueCount="30">
  <si>
    <t>formula</t>
  </si>
  <si>
    <t>Date</t>
  </si>
  <si>
    <t>Week #</t>
  </si>
  <si>
    <r>
      <rPr>
        <b/>
        <sz val="28"/>
        <color theme="1"/>
        <rFont val="Calibri"/>
        <family val="2"/>
        <scheme val="minor"/>
      </rPr>
      <t>25 KRA Marketing</t>
    </r>
    <r>
      <rPr>
        <sz val="28"/>
        <color theme="1"/>
        <rFont val="Calibri"/>
        <family val="2"/>
        <scheme val="minor"/>
      </rPr>
      <t xml:space="preserve"> - </t>
    </r>
    <r>
      <rPr>
        <i/>
        <sz val="28"/>
        <color rgb="FF4DAEAB"/>
        <rFont val="Calibri"/>
        <family val="2"/>
        <scheme val="minor"/>
      </rPr>
      <t>Tracker</t>
    </r>
  </si>
  <si>
    <t>Ad Company</t>
  </si>
  <si>
    <t>drop down</t>
  </si>
  <si>
    <t>Company</t>
  </si>
  <si>
    <t>Shaderoom</t>
  </si>
  <si>
    <t>Blackwealth</t>
  </si>
  <si>
    <t>Gossip</t>
  </si>
  <si>
    <t>Baller Alert</t>
  </si>
  <si>
    <t>Libby</t>
  </si>
  <si>
    <t>Cost</t>
  </si>
  <si>
    <t>Total Followers</t>
  </si>
  <si>
    <t>Cost per Follower</t>
  </si>
  <si>
    <t>Total</t>
  </si>
  <si>
    <t>1 Month Increase</t>
  </si>
  <si>
    <t>Increase Rate %</t>
  </si>
  <si>
    <r>
      <rPr>
        <b/>
        <sz val="28"/>
        <color theme="1"/>
        <rFont val="Calibri"/>
        <family val="2"/>
        <scheme val="minor"/>
      </rPr>
      <t>25 KRA Marketing</t>
    </r>
    <r>
      <rPr>
        <sz val="28"/>
        <color theme="1"/>
        <rFont val="Calibri"/>
        <family val="2"/>
        <scheme val="minor"/>
      </rPr>
      <t xml:space="preserve"> - </t>
    </r>
    <r>
      <rPr>
        <i/>
        <sz val="28"/>
        <color rgb="FF4DAEAB"/>
        <rFont val="Calibri"/>
        <family val="2"/>
        <scheme val="minor"/>
      </rPr>
      <t>Report</t>
    </r>
  </si>
  <si>
    <t>Grand Total</t>
  </si>
  <si>
    <t>Total  Cost</t>
  </si>
  <si>
    <t>4 Weeks Followers Progress</t>
  </si>
  <si>
    <t>1 Month Followers Increase</t>
  </si>
  <si>
    <t xml:space="preserve">1 Month Increase </t>
  </si>
  <si>
    <t xml:space="preserve">Increase Rate % </t>
  </si>
  <si>
    <t>Total Followers Increase</t>
  </si>
  <si>
    <t>Followers Before Ad</t>
  </si>
  <si>
    <t>Followers After Ad</t>
  </si>
  <si>
    <t xml:space="preserve">Followers Before Ad </t>
  </si>
  <si>
    <t xml:space="preserve">Followers After 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</si>
</sst>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F800]dddd\,\ mmmm\ dd\,\ yyyy"/>
    <numFmt numFmtId="165" formatCode="&quot;$&quot;#,##0"/>
    <numFmt numFmtId="166" formatCode="&quot;$&quot;#,##0.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i/>
      <sz val="11"/>
      <color theme="3"/>
      <name val="Calibri"/>
      <family val="2"/>
      <scheme val="minor"/>
    </font>
    <font>
      <sz val="18"/>
      <color theme="3"/>
      <name val="Calibri Light"/>
      <family val="2"/>
      <scheme val="major"/>
    </font>
    <font>
      <sz val="24"/>
      <name val="Calibri Light"/>
      <family val="2"/>
      <scheme val="major"/>
    </font>
    <font>
      <sz val="24"/>
      <name val="Calibri Light"/>
      <family val="1"/>
      <scheme val="major"/>
    </font>
    <font>
      <sz val="11"/>
      <color theme="1"/>
      <name val="Calibri"/>
      <family val="2"/>
      <scheme val="minor"/>
    </font>
    <font>
      <i/>
      <sz val="11"/>
      <color theme="3"/>
      <name val="Calibri"/>
      <family val="2"/>
      <scheme val="minor"/>
    </font>
    <font>
      <sz val="18"/>
      <color theme="3"/>
      <name val="Calibri Light"/>
      <family val="2"/>
      <scheme val="major"/>
    </font>
    <font>
      <i/>
      <sz val="10"/>
      <color theme="1"/>
      <name val="Calibri"/>
      <family val="2"/>
      <scheme val="minor"/>
    </font>
    <font>
      <sz val="28"/>
      <color theme="1"/>
      <name val="Calibri"/>
      <family val="2"/>
      <scheme val="minor"/>
    </font>
    <font>
      <b/>
      <sz val="28"/>
      <color theme="1"/>
      <name val="Calibri"/>
      <family val="2"/>
      <scheme val="minor"/>
    </font>
    <font>
      <sz val="28"/>
      <color theme="1"/>
      <name val="Calibri"/>
      <family val="2"/>
      <scheme val="minor"/>
    </font>
    <font>
      <i/>
      <sz val="28"/>
      <color rgb="FF4DAEAB"/>
      <name val="Calibri"/>
      <family val="2"/>
      <scheme val="minor"/>
    </font>
    <font>
      <sz val="14"/>
      <color rgb="FF4DAEAB"/>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49998474074526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46">
    <xf numFmtId="0" fontId="0" fillId="0" borderId="0" xfId="0"/>
    <xf numFmtId="2" fontId="0" fillId="0" borderId="0" xfId="0" applyNumberFormat="1"/>
    <xf numFmtId="3" fontId="0" fillId="0" borderId="0" xfId="0" applyNumberFormat="1"/>
    <xf numFmtId="0" fontId="18" fillId="0" borderId="0" xfId="0" applyFont="1"/>
    <xf numFmtId="0" fontId="18" fillId="0" borderId="0" xfId="0" applyFont="1" applyBorder="1"/>
    <xf numFmtId="164" fontId="19" fillId="0" borderId="0" xfId="5" applyNumberFormat="1" applyFont="1" applyAlignment="1">
      <alignment horizontal="left"/>
    </xf>
    <xf numFmtId="164" fontId="19" fillId="0" borderId="0" xfId="5" applyNumberFormat="1" applyFont="1" applyAlignment="1"/>
    <xf numFmtId="0" fontId="20" fillId="0" borderId="0" xfId="1" applyFont="1" applyBorder="1"/>
    <xf numFmtId="0" fontId="18" fillId="0" borderId="10" xfId="0" applyFont="1" applyBorder="1"/>
    <xf numFmtId="3" fontId="18" fillId="0" borderId="10" xfId="0" applyNumberFormat="1" applyFont="1" applyBorder="1"/>
    <xf numFmtId="4" fontId="18" fillId="0" borderId="10" xfId="0" applyNumberFormat="1" applyFont="1" applyBorder="1"/>
    <xf numFmtId="0" fontId="21" fillId="0" borderId="0" xfId="1" applyFont="1" applyBorder="1" applyAlignment="1"/>
    <xf numFmtId="0" fontId="22" fillId="0" borderId="0" xfId="1" applyFont="1" applyBorder="1" applyAlignment="1">
      <alignment horizontal="left"/>
    </xf>
    <xf numFmtId="3" fontId="18" fillId="0" borderId="0" xfId="0" applyNumberFormat="1" applyFont="1"/>
    <xf numFmtId="0" fontId="18" fillId="0" borderId="0" xfId="0" pivotButton="1" applyFont="1"/>
    <xf numFmtId="0" fontId="0" fillId="33" borderId="0" xfId="0" applyFill="1"/>
    <xf numFmtId="0" fontId="23" fillId="0" borderId="0" xfId="0" applyFont="1"/>
    <xf numFmtId="3" fontId="23" fillId="0" borderId="0" xfId="0" applyNumberFormat="1" applyFont="1"/>
    <xf numFmtId="0" fontId="23" fillId="0" borderId="0" xfId="0" applyFont="1" applyBorder="1"/>
    <xf numFmtId="0" fontId="25" fillId="0" borderId="0" xfId="1" applyFont="1" applyBorder="1"/>
    <xf numFmtId="0" fontId="26" fillId="0" borderId="0" xfId="0" applyFont="1" applyAlignment="1">
      <alignment horizontal="center"/>
    </xf>
    <xf numFmtId="0" fontId="26" fillId="0" borderId="0" xfId="0" applyFont="1" applyAlignment="1">
      <alignment horizontal="center" vertical="center"/>
    </xf>
    <xf numFmtId="0" fontId="23" fillId="0" borderId="0" xfId="0" applyFont="1" applyAlignment="1">
      <alignment horizontal="center"/>
    </xf>
    <xf numFmtId="14" fontId="23" fillId="0" borderId="0" xfId="0" applyNumberFormat="1" applyFont="1"/>
    <xf numFmtId="0" fontId="23" fillId="0" borderId="0" xfId="0" applyNumberFormat="1" applyFont="1"/>
    <xf numFmtId="0" fontId="23" fillId="33" borderId="0" xfId="0" applyFont="1" applyFill="1" applyAlignment="1">
      <alignment horizontal="center" vertical="center"/>
    </xf>
    <xf numFmtId="0" fontId="0" fillId="0" borderId="0" xfId="0" pivotButton="1"/>
    <xf numFmtId="0" fontId="0" fillId="0" borderId="0" xfId="0" applyAlignment="1">
      <alignment horizontal="left"/>
    </xf>
    <xf numFmtId="165" fontId="0" fillId="0" borderId="0" xfId="0" applyNumberFormat="1"/>
    <xf numFmtId="0" fontId="0" fillId="0" borderId="0" xfId="0" applyNumberFormat="1" applyFill="1"/>
    <xf numFmtId="0" fontId="0" fillId="33" borderId="0" xfId="0" applyFill="1" applyAlignment="1">
      <alignment horizontal="center" vertical="center"/>
    </xf>
    <xf numFmtId="165" fontId="23" fillId="0" borderId="0" xfId="0" applyNumberFormat="1" applyFont="1"/>
    <xf numFmtId="14" fontId="0" fillId="0" borderId="0" xfId="0" applyNumberFormat="1" applyFont="1" applyFill="1"/>
    <xf numFmtId="165" fontId="0" fillId="0" borderId="0" xfId="0" applyNumberFormat="1" applyFill="1"/>
    <xf numFmtId="0" fontId="27" fillId="0" borderId="10" xfId="1" applyFont="1" applyFill="1" applyBorder="1" applyAlignment="1"/>
    <xf numFmtId="0" fontId="23" fillId="0" borderId="10" xfId="0" applyFont="1" applyBorder="1" applyAlignment="1"/>
    <xf numFmtId="3" fontId="0" fillId="33" borderId="0" xfId="0" applyNumberFormat="1" applyFill="1" applyAlignment="1">
      <alignment horizontal="center" vertical="center"/>
    </xf>
    <xf numFmtId="3" fontId="0" fillId="0" borderId="0" xfId="0" applyNumberFormat="1" applyFill="1"/>
    <xf numFmtId="166" fontId="0" fillId="0" borderId="0" xfId="0" applyNumberFormat="1" applyFill="1"/>
    <xf numFmtId="9" fontId="0" fillId="0" borderId="0" xfId="42" applyFont="1" applyFill="1"/>
    <xf numFmtId="0" fontId="29" fillId="0" borderId="10" xfId="1" applyFont="1" applyFill="1" applyBorder="1" applyAlignment="1"/>
    <xf numFmtId="9" fontId="0" fillId="0" borderId="0" xfId="0" applyNumberFormat="1"/>
    <xf numFmtId="3" fontId="0" fillId="33" borderId="0" xfId="0" applyNumberFormat="1" applyFont="1" applyFill="1" applyAlignment="1">
      <alignment horizontal="center" vertical="center"/>
    </xf>
    <xf numFmtId="164" fontId="24" fillId="0" borderId="0" xfId="5" applyNumberFormat="1" applyFont="1" applyAlignment="1">
      <alignment horizontal="left"/>
    </xf>
    <xf numFmtId="164" fontId="19" fillId="0" borderId="0" xfId="5" applyNumberFormat="1" applyFont="1" applyAlignment="1">
      <alignment horizontal="left"/>
    </xf>
    <xf numFmtId="0" fontId="31" fillId="33" borderId="0" xfId="1"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38">
    <dxf>
      <fill>
        <patternFill patternType="solid">
          <fgColor indexed="64"/>
          <bgColor theme="3" tint="-0.499984740745262"/>
        </patternFill>
      </fill>
    </dxf>
    <dxf>
      <numFmt numFmtId="3" formatCode="#,##0"/>
    </dxf>
    <dxf>
      <numFmt numFmtId="1" formatCode="0"/>
    </dxf>
    <dxf>
      <numFmt numFmtId="167" formatCode="0.0"/>
    </dxf>
    <dxf>
      <numFmt numFmtId="2" formatCode="0.00"/>
    </dxf>
    <dxf>
      <numFmt numFmtId="165" formatCode="&quot;$&quot;#,##0"/>
    </dxf>
    <dxf>
      <numFmt numFmtId="169" formatCode="&quot;$&quot;#,##0.0"/>
    </dxf>
    <dxf>
      <numFmt numFmtId="166" formatCode="&quot;$&quot;#,##0.00"/>
    </dxf>
    <dxf>
      <numFmt numFmtId="170" formatCode="_(&quot;$&quot;* #,##0_);_(&quot;$&quot;* \(#,##0\);_(&quot;$&quot;* &quot;-&quot;??_);_(@_)"/>
    </dxf>
    <dxf>
      <numFmt numFmtId="171" formatCode="_(&quot;$&quot;* #,##0.0_);_(&quot;$&quot;* \(#,##0.0\);_(&quot;$&quot;* &quot;-&quot;??_);_(@_)"/>
    </dxf>
    <dxf>
      <numFmt numFmtId="34" formatCode="_(&quot;$&quot;* #,##0.00_);_(&quot;$&quot;* \(#,##0.00\);_(&quot;$&quot;* &quot;-&quot;??_);_(@_)"/>
    </dxf>
    <dxf>
      <numFmt numFmtId="3" formatCode="#,##0"/>
    </dxf>
    <dxf>
      <numFmt numFmtId="1" formatCode="0"/>
    </dxf>
    <dxf>
      <numFmt numFmtId="167" formatCode="0.0"/>
    </dxf>
    <dxf>
      <numFmt numFmtId="2" formatCode="0.00"/>
    </dxf>
    <dxf>
      <numFmt numFmtId="13" formatCode="0%"/>
    </dxf>
    <dxf>
      <numFmt numFmtId="3" formatCode="#,##0"/>
    </dxf>
    <dxf>
      <numFmt numFmtId="1" formatCode="0"/>
    </dxf>
    <dxf>
      <numFmt numFmtId="167" formatCode="0.0"/>
    </dxf>
    <dxf>
      <numFmt numFmtId="2" formatCode="0.0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5" formatCode="&quot;$&quot;#,##0"/>
    </dxf>
    <dxf>
      <numFmt numFmtId="165" formatCode="&quot;$&quot;#,##0"/>
    </dxf>
    <dxf>
      <numFmt numFmtId="0" formatCode="General"/>
      <fill>
        <patternFill patternType="none">
          <fgColor indexed="64"/>
          <bgColor indexed="65"/>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8" formatCode="m/d/yyyy"/>
      <fill>
        <patternFill patternType="none">
          <fgColor indexed="64"/>
          <bgColor indexed="65"/>
        </patternFill>
      </fill>
    </dxf>
    <dxf>
      <fill>
        <patternFill patternType="solid">
          <fgColor indexed="64"/>
          <bgColor theme="3" tint="-0.499984740745262"/>
        </patternFill>
      </fill>
      <alignment horizontal="center" vertical="center" textRotation="0" wrapText="0" indent="0" justifyLastLine="0" shrinkToFit="0" readingOrder="0"/>
    </dxf>
    <dxf>
      <font>
        <b/>
        <sz val="11"/>
        <color theme="1"/>
      </font>
      <border>
        <vertical/>
        <horizontal/>
      </border>
    </dxf>
    <dxf>
      <font>
        <b/>
        <sz val="11"/>
        <color theme="1"/>
      </font>
      <border>
        <vertical/>
        <horizontal/>
      </border>
    </dxf>
    <dxf>
      <font>
        <color theme="0" tint="-0.499984740745262"/>
      </font>
      <border>
        <bottom style="thin">
          <color theme="7"/>
        </bottom>
        <vertical/>
        <horizontal/>
      </border>
    </dxf>
    <dxf>
      <font>
        <color theme="0" tint="-0.499984740745262"/>
      </font>
    </dxf>
    <dxf>
      <font>
        <b/>
        <color theme="1"/>
      </font>
      <border>
        <bottom style="thin">
          <color theme="5"/>
        </bottom>
        <vertical/>
        <horizontal/>
      </border>
    </dxf>
  </dxfs>
  <tableStyles count="4" defaultTableStyle="TableStyleMedium2" defaultPivotStyle="PivotStyleLight16">
    <tableStyle name="SlicerStyleLight2 2" pivot="0" table="0" count="9" xr9:uid="{00000000-0011-0000-FFFF-FFFF00000000}">
      <tableStyleElement type="headerRow" dxfId="37"/>
    </tableStyle>
    <tableStyle name="SlicerStyleLight4 2" pivot="0" table="0" count="10" xr9:uid="{00000000-0011-0000-FFFF-FFFF01000000}">
      <tableStyleElement type="wholeTable" dxfId="36"/>
      <tableStyleElement type="headerRow" dxfId="35"/>
    </tableStyle>
    <tableStyle name="TimeSlicerStyleLight2 2" pivot="0" table="0" count="8" xr9:uid="{00000000-0011-0000-FFFF-FFFF02000000}">
      <tableStyleElement type="headerRow" dxfId="34"/>
    </tableStyle>
    <tableStyle name="TimeSlicerStyleLight4 2" pivot="0" table="0" count="8" xr9:uid="{00000000-0011-0000-FFFF-FFFF03000000}">
      <tableStyleElement type="headerRow" dxfId="33"/>
    </tableStyle>
  </tableStyles>
  <colors>
    <mruColors>
      <color rgb="FFF6ECC6"/>
      <color rgb="FF4DAEAB"/>
      <color rgb="FF32457A"/>
      <color rgb="FF344190"/>
      <color rgb="FFD6A300"/>
      <color rgb="FF005A9E"/>
    </mruColors>
  </color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7" tint="0.59999389629810485"/>
              <bgColor theme="7"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2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A0A4C193-F2C1-4fcb-8827-314CF55A85BB}">
      <x15:dxfs count="14">
        <dxf>
          <fill>
            <patternFill patternType="solid">
              <fgColor theme="7" tint="0.39997558519241921"/>
              <bgColor theme="7" tint="0.39997558519241921"/>
            </patternFill>
          </fill>
          <border>
            <vertical/>
            <horizontal/>
          </border>
        </dxf>
        <dxf>
          <fill>
            <gradientFill degree="90">
              <stop position="0">
                <color theme="0" tint="-0.14999847407452621"/>
              </stop>
              <stop position="1">
                <color theme="0" tint="-0.14999847407452621"/>
              </stop>
            </gradientFill>
          </fill>
          <border>
            <vertical/>
            <horizontal/>
          </border>
        </dxf>
        <dxf>
          <fill>
            <gradientFill degree="90">
              <stop position="0">
                <color theme="7" tint="0.59999389629810485"/>
              </stop>
              <stop position="1">
                <color theme="7"/>
              </stop>
            </gradientFill>
          </fill>
          <border>
            <vertical/>
            <horizontal/>
          </border>
        </dxf>
        <dxf>
          <font>
            <sz val="9"/>
            <color theme="1" tint="0.499984740745262"/>
          </font>
          <border>
            <left/>
            <right/>
            <top/>
            <bottom/>
            <vertical/>
            <horizontal/>
          </border>
        </dxf>
        <dxf>
          <font>
            <sz val="9"/>
            <color theme="1" tint="0.499984740745262"/>
          </font>
          <border>
            <left/>
            <right/>
            <top/>
            <bottom/>
            <vertical/>
            <horizontal/>
          </border>
        </dxf>
        <dxf>
          <font>
            <sz val="9"/>
            <color theme="1" tint="0.499984740745262"/>
          </font>
          <border>
            <left/>
            <right/>
            <top/>
            <bottom/>
            <vertical/>
            <horizontal/>
          </border>
        </dxf>
        <dxf>
          <font>
            <sz val="10"/>
            <color theme="7" tint="-0.249977111117893"/>
          </font>
          <border>
            <left/>
            <right/>
            <top/>
            <bottom/>
            <vertical/>
            <horizontal/>
          </border>
        </dxf>
        <dxf>
          <fill>
            <patternFill patternType="solid">
              <fgColor theme="5" tint="0.39997558519241921"/>
              <bgColor theme="5" tint="0.39997558519241921"/>
            </patternFill>
          </fill>
          <border>
            <vertical/>
            <horizontal/>
          </border>
        </dxf>
        <dxf>
          <fill>
            <gradientFill degree="90">
              <stop position="0">
                <color theme="0" tint="-0.14999847407452621"/>
              </stop>
              <stop position="1">
                <color theme="0" tint="-0.14999847407452621"/>
              </stop>
            </gradientFill>
          </fill>
          <border>
            <vertical/>
            <horizontal/>
          </border>
        </dxf>
        <dxf>
          <fill>
            <gradientFill degree="90">
              <stop position="0">
                <color theme="5" tint="0.59999389629810485"/>
              </stop>
              <stop position="1">
                <color theme="5"/>
              </stop>
            </gradientFill>
          </fill>
          <border>
            <vertical/>
            <horizontal/>
          </border>
        </dxf>
        <dxf>
          <font>
            <sz val="9"/>
            <color theme="1" tint="0.499984740745262"/>
          </font>
          <border>
            <left/>
            <right/>
            <top/>
            <bottom/>
            <vertical/>
            <horizontal/>
          </border>
        </dxf>
        <dxf>
          <font>
            <sz val="9"/>
            <color theme="1" tint="0.499984740745262"/>
          </font>
          <border>
            <left/>
            <right/>
            <top/>
            <bottom/>
            <vertical/>
            <horizontal/>
          </border>
        </dxf>
        <dxf>
          <font>
            <sz val="9"/>
            <color theme="1" tint="0.499984740745262"/>
          </font>
          <border>
            <left/>
            <right/>
            <top/>
            <bottom/>
            <vertical/>
            <horizontal/>
          </border>
        </dxf>
        <dxf>
          <font>
            <sz val="10"/>
            <color theme="5" tint="-0.249977111117893"/>
          </font>
          <border>
            <left/>
            <right/>
            <top/>
            <bottom/>
            <vertical/>
            <horizontal/>
          </border>
        </dxf>
      </x15:dxfs>
    </ext>
    <ext xmlns:x15="http://schemas.microsoft.com/office/spreadsheetml/2010/11/main" uri="{9260A510-F301-46a8-8635-F512D64BE5F5}">
      <x15:timelineStyles defaultTimelineStyle="TimeSlicerStyleLight1">
        <x15:timelineStyle name="TimeSlicerStyleLight2 2">
          <x15:timelineStyleElements>
            <x15:timelineStyleElement type="selectionLabel" dxfId="13"/>
            <x15:timelineStyleElement type="timeLevel" dxfId="12"/>
            <x15:timelineStyleElement type="periodLabel1" dxfId="11"/>
            <x15:timelineStyleElement type="periodLabel2" dxfId="10"/>
            <x15:timelineStyleElement type="selectedTimeBlock" dxfId="9"/>
            <x15:timelineStyleElement type="unselectedTimeBlock" dxfId="8"/>
            <x15:timelineStyleElement type="selectedTimeBlockSpace" dxfId="7"/>
          </x15:timelineStyleElements>
        </x15:timelineStyle>
        <x15:timelineStyle name="TimeSlicerStyleLight4 2">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microsoft.com/office/2011/relationships/timelineCache" Target="timelineCaches/timelineCache1.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[25KRA Marketing Tracke _V1-2.xlsx]Pivot!PivotTable1</c:name>
    <c:fmtId val="2"/>
  </c:pivotSource>
  <c:chart>
    <c:autoTitleDeleted val="1"/>
    <c:pivotFmts>
      <c:pivotFmt>
        <c:idx val="0"/>
      </c:pivotFmt>
      <c:pivotFmt>
        <c:idx val="1"/>
        <c:dLbl>
          <c:idx val="0"/>
          <c:showLegendKey val="0"/>
          <c:showVal val="1"/>
          <c:showCatName val="0"/>
          <c:showSerName val="0"/>
          <c:showPercent val="0"/>
          <c:showBubbleSize val="0"/>
          <c:extLst>
            <c:ext xmlns:c15="http://schemas.microsoft.com/office/drawing/2012/chart" uri="{CE6537A1-D6FC-4f65-9D91-7224C49458BB}"/>
          </c:extLst>
        </c:dLbl>
      </c:pivotFmt>
      <c:pivotFmt>
        <c:idx val="2"/>
        <c:dLbl>
          <c:idx val="0"/>
          <c:showLegendKey val="0"/>
          <c:showVal val="1"/>
          <c:showCatName val="0"/>
          <c:showSerName val="0"/>
          <c:showPercent val="0"/>
          <c:showBubbleSize val="0"/>
          <c:extLst>
            <c:ext xmlns:c15="http://schemas.microsoft.com/office/drawing/2012/chart" uri="{CE6537A1-D6FC-4f65-9D91-7224C49458BB}"/>
          </c:extLst>
        </c:dLbl>
      </c:pivotFmt>
      <c:pivotFmt>
        <c:idx val="3"/>
        <c:dLbl>
          <c:idx val="0"/>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dLbl>
          <c:idx val="0"/>
          <c:showLegendKey val="0"/>
          <c:showVal val="1"/>
          <c:showCatName val="0"/>
          <c:showSerName val="0"/>
          <c:showPercent val="0"/>
          <c:showBubbleSize val="0"/>
          <c:extLst>
            <c:ext xmlns:c15="http://schemas.microsoft.com/office/drawing/2012/chart" uri="{CE6537A1-D6FC-4f65-9D91-7224C49458BB}"/>
          </c:extLst>
        </c:dLbl>
      </c:pivotFmt>
      <c:pivotFmt>
        <c:idx val="7"/>
      </c:pivotFmt>
      <c:pivotFmt>
        <c:idx val="8"/>
      </c:pivotFmt>
      <c:pivotFmt>
        <c:idx val="9"/>
        <c:dLbl>
          <c:idx val="0"/>
          <c:showLegendKey val="0"/>
          <c:showVal val="1"/>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dLbl>
          <c:idx val="0"/>
          <c:showLegendKey val="0"/>
          <c:showVal val="1"/>
          <c:showCatName val="0"/>
          <c:showSerName val="0"/>
          <c:showPercent val="0"/>
          <c:showBubbleSize val="0"/>
          <c:extLst>
            <c:ext xmlns:c15="http://schemas.microsoft.com/office/drawing/2012/chart" uri="{CE6537A1-D6FC-4f65-9D91-7224C49458BB}"/>
          </c:extLst>
        </c:dLbl>
      </c:pivotFmt>
      <c:pivotFmt>
        <c:idx val="13"/>
        <c:dLbl>
          <c:idx val="0"/>
          <c:showLegendKey val="0"/>
          <c:showVal val="1"/>
          <c:showCatName val="0"/>
          <c:showSerName val="0"/>
          <c:showPercent val="0"/>
          <c:showBubbleSize val="0"/>
          <c:extLst>
            <c:ext xmlns:c15="http://schemas.microsoft.com/office/drawing/2012/chart" uri="{CE6537A1-D6FC-4f65-9D91-7224C49458BB}"/>
          </c:extLst>
        </c:dLbl>
      </c:pivotFmt>
      <c:pivotFmt>
        <c:idx val="14"/>
      </c:pivotFmt>
      <c:pivotFmt>
        <c:idx val="15"/>
      </c:pivotFmt>
      <c:pivotFmt>
        <c:idx val="16"/>
        <c:dLbl>
          <c:idx val="0"/>
          <c:showLegendKey val="0"/>
          <c:showVal val="1"/>
          <c:showCatName val="0"/>
          <c:showSerName val="0"/>
          <c:showPercent val="0"/>
          <c:showBubbleSize val="0"/>
          <c:extLst>
            <c:ext xmlns:c15="http://schemas.microsoft.com/office/drawing/2012/chart" uri="{CE6537A1-D6FC-4f65-9D91-7224C49458BB}"/>
          </c:extLst>
        </c:dLbl>
      </c:pivotFmt>
      <c:pivotFmt>
        <c:idx val="17"/>
      </c:pivotFmt>
      <c:pivotFmt>
        <c:idx val="1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2"/>
        <c:spPr>
          <a:ln w="31750" cap="rnd">
            <a:solidFill>
              <a:schemeClr val="accent5"/>
            </a:solidFill>
            <a:round/>
          </a:ln>
          <a:effectLst>
            <a:outerShdw blurRad="40000" dist="23000" dir="5400000" rotWithShape="0">
              <a:srgbClr val="000000">
                <a:alpha val="35000"/>
              </a:srgbClr>
            </a:outerShdw>
          </a:effectLst>
        </c:spPr>
        <c:marker>
          <c:symbol val="circle"/>
          <c:size val="6"/>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3"/>
      </c:pivotFmt>
      <c:pivotFmt>
        <c:idx val="24"/>
        <c:marker>
          <c:symbol val="none"/>
        </c:marker>
        <c:dLbl>
          <c:idx val="0"/>
          <c:spPr>
            <a:no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5"/>
        <c:marker>
          <c:symbol val="none"/>
        </c:marker>
        <c:dLbl>
          <c:idx val="0"/>
          <c:spPr>
            <a:no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1"/>
        <c:ser>
          <c:idx val="0"/>
          <c:order val="0"/>
          <c:tx>
            <c:strRef>
              <c:f>Pivot!$C$2</c:f>
              <c:strCache>
                <c:ptCount val="1"/>
                <c:pt idx="0">
                  <c:v>Followers Before Ad </c:v>
                </c:pt>
              </c:strCache>
            </c:strRef>
          </c:tx>
          <c:invertIfNegative val="0"/>
          <c:dLbls>
            <c:spPr>
              <a:no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Pivot!$B$3:$B$8</c:f>
              <c:strCache>
                <c:ptCount val="5"/>
                <c:pt idx="0">
                  <c:v>Baller Alert</c:v>
                </c:pt>
                <c:pt idx="1">
                  <c:v>Blackwealth</c:v>
                </c:pt>
                <c:pt idx="2">
                  <c:v>Gossip</c:v>
                </c:pt>
                <c:pt idx="3">
                  <c:v>Libby</c:v>
                </c:pt>
                <c:pt idx="4">
                  <c:v>Shaderoom</c:v>
                </c:pt>
              </c:strCache>
            </c:strRef>
          </c:cat>
          <c:val>
            <c:numRef>
              <c:f>Pivot!$C$3:$C$8</c:f>
              <c:numCache>
                <c:formatCode>#,##0</c:formatCode>
                <c:ptCount val="5"/>
                <c:pt idx="0">
                  <c:v>6300</c:v>
                </c:pt>
                <c:pt idx="1">
                  <c:v>2800</c:v>
                </c:pt>
                <c:pt idx="2">
                  <c:v>5500</c:v>
                </c:pt>
                <c:pt idx="4">
                  <c:v>5200</c:v>
                </c:pt>
              </c:numCache>
            </c:numRef>
          </c:val>
          <c:extLst>
            <c:ext xmlns:c16="http://schemas.microsoft.com/office/drawing/2014/chart" uri="{C3380CC4-5D6E-409C-BE32-E72D297353CC}">
              <c16:uniqueId val="{00000002-9A1F-40AF-93EE-7C3D3C973819}"/>
            </c:ext>
          </c:extLst>
        </c:ser>
        <c:ser>
          <c:idx val="1"/>
          <c:order val="1"/>
          <c:tx>
            <c:strRef>
              <c:f>Pivot!$D$2</c:f>
              <c:strCache>
                <c:ptCount val="1"/>
                <c:pt idx="0">
                  <c:v>Followers After Ad </c:v>
                </c:pt>
              </c:strCache>
            </c:strRef>
          </c:tx>
          <c:invertIfNegative val="0"/>
          <c:dLbls>
            <c:spPr>
              <a:no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Pivot!$B$3:$B$8</c:f>
              <c:strCache>
                <c:ptCount val="5"/>
                <c:pt idx="0">
                  <c:v>Baller Alert</c:v>
                </c:pt>
                <c:pt idx="1">
                  <c:v>Blackwealth</c:v>
                </c:pt>
                <c:pt idx="2">
                  <c:v>Gossip</c:v>
                </c:pt>
                <c:pt idx="3">
                  <c:v>Libby</c:v>
                </c:pt>
                <c:pt idx="4">
                  <c:v>Shaderoom</c:v>
                </c:pt>
              </c:strCache>
            </c:strRef>
          </c:cat>
          <c:val>
            <c:numRef>
              <c:f>Pivot!$D$3:$D$8</c:f>
              <c:numCache>
                <c:formatCode>#,##0</c:formatCode>
                <c:ptCount val="5"/>
                <c:pt idx="0">
                  <c:v>26400</c:v>
                </c:pt>
                <c:pt idx="1">
                  <c:v>13300</c:v>
                </c:pt>
                <c:pt idx="2">
                  <c:v>23200</c:v>
                </c:pt>
                <c:pt idx="4">
                  <c:v>27100</c:v>
                </c:pt>
              </c:numCache>
            </c:numRef>
          </c:val>
          <c:extLst>
            <c:ext xmlns:c16="http://schemas.microsoft.com/office/drawing/2014/chart" uri="{C3380CC4-5D6E-409C-BE32-E72D297353CC}">
              <c16:uniqueId val="{00000000-18F0-451C-8347-F8DCAB50BD3E}"/>
            </c:ext>
          </c:extLst>
        </c:ser>
        <c:dLbls>
          <c:showLegendKey val="0"/>
          <c:showVal val="1"/>
          <c:showCatName val="0"/>
          <c:showSerName val="0"/>
          <c:showPercent val="0"/>
          <c:showBubbleSize val="0"/>
        </c:dLbls>
        <c:gapWidth val="75"/>
        <c:axId val="520120312"/>
        <c:axId val="520120632"/>
      </c:barChart>
      <c:lineChart>
        <c:grouping val="standard"/>
        <c:varyColors val="1"/>
        <c:ser>
          <c:idx val="2"/>
          <c:order val="2"/>
          <c:tx>
            <c:strRef>
              <c:f>Pivot!$E$2</c:f>
              <c:strCache>
                <c:ptCount val="1"/>
                <c:pt idx="0">
                  <c:v>Total  Cost</c:v>
                </c:pt>
              </c:strCache>
            </c:strRef>
          </c:tx>
          <c:spPr>
            <a:ln w="31750" cap="rnd">
              <a:solidFill>
                <a:schemeClr val="accent5"/>
              </a:solidFill>
              <a:round/>
            </a:ln>
            <a:effectLst>
              <a:outerShdw blurRad="40000" dist="23000" dir="5400000" rotWithShape="0">
                <a:srgbClr val="000000">
                  <a:alpha val="35000"/>
                </a:srgbClr>
              </a:outerShdw>
            </a:effectLst>
          </c:spPr>
          <c:marker>
            <c:symbol val="circle"/>
            <c:size val="6"/>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s>
            <c:spPr>
              <a:no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Pivot!$B$3:$B$8</c:f>
              <c:strCache>
                <c:ptCount val="5"/>
                <c:pt idx="0">
                  <c:v>Baller Alert</c:v>
                </c:pt>
                <c:pt idx="1">
                  <c:v>Blackwealth</c:v>
                </c:pt>
                <c:pt idx="2">
                  <c:v>Gossip</c:v>
                </c:pt>
                <c:pt idx="3">
                  <c:v>Libby</c:v>
                </c:pt>
                <c:pt idx="4">
                  <c:v>Shaderoom</c:v>
                </c:pt>
              </c:strCache>
            </c:strRef>
          </c:cat>
          <c:val>
            <c:numRef>
              <c:f>Pivot!$E$3:$E$8</c:f>
              <c:numCache>
                <c:formatCode>"$"#,##0</c:formatCode>
                <c:ptCount val="5"/>
                <c:pt idx="0">
                  <c:v>2000</c:v>
                </c:pt>
                <c:pt idx="1">
                  <c:v>3000</c:v>
                </c:pt>
                <c:pt idx="2">
                  <c:v>500</c:v>
                </c:pt>
                <c:pt idx="3">
                  <c:v>800</c:v>
                </c:pt>
                <c:pt idx="4">
                  <c:v>4500</c:v>
                </c:pt>
              </c:numCache>
            </c:numRef>
          </c:val>
          <c:smooth val="0"/>
          <c:extLst>
            <c:ext xmlns:c16="http://schemas.microsoft.com/office/drawing/2014/chart" uri="{C3380CC4-5D6E-409C-BE32-E72D297353CC}">
              <c16:uniqueId val="{00000001-18F0-451C-8347-F8DCAB50BD3E}"/>
            </c:ext>
          </c:extLst>
        </c:ser>
        <c:dLbls>
          <c:showLegendKey val="0"/>
          <c:showVal val="1"/>
          <c:showCatName val="0"/>
          <c:showSerName val="0"/>
          <c:showPercent val="0"/>
          <c:showBubbleSize val="0"/>
        </c:dLbls>
        <c:marker val="1"/>
        <c:smooth val="0"/>
        <c:axId val="573085264"/>
        <c:axId val="573086544"/>
      </c:lineChart>
      <c:catAx>
        <c:axId val="5201203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20120632"/>
        <c:crosses val="autoZero"/>
        <c:auto val="1"/>
        <c:lblAlgn val="ctr"/>
        <c:lblOffset val="100"/>
        <c:noMultiLvlLbl val="0"/>
      </c:catAx>
      <c:valAx>
        <c:axId val="520120632"/>
        <c:scaling>
          <c:orientation val="minMax"/>
        </c:scaling>
        <c:delete val="0"/>
        <c:axPos val="l"/>
        <c:numFmt formatCode="#,##0" sourceLinked="1"/>
        <c:majorTickMark val="none"/>
        <c:minorTickMark val="none"/>
        <c:tickLblPos val="nextTo"/>
        <c:txPr>
          <a:bodyPr/>
          <a:lstStyle/>
          <a:p>
            <a:pPr>
              <a:defRPr sz="500">
                <a:solidFill>
                  <a:schemeClr val="bg1"/>
                </a:solidFill>
              </a:defRPr>
            </a:pPr>
            <a:endParaRPr lang="en-US"/>
          </a:p>
        </c:txPr>
        <c:crossAx val="520120312"/>
        <c:crosses val="autoZero"/>
        <c:crossBetween val="between"/>
      </c:valAx>
      <c:valAx>
        <c:axId val="573086544"/>
        <c:scaling>
          <c:orientation val="minMax"/>
        </c:scaling>
        <c:delete val="0"/>
        <c:axPos val="r"/>
        <c:numFmt formatCode="&quot;$&quot;#,##0" sourceLinked="1"/>
        <c:majorTickMark val="out"/>
        <c:minorTickMark val="none"/>
        <c:tickLblPos val="nextTo"/>
        <c:txPr>
          <a:bodyPr/>
          <a:lstStyle/>
          <a:p>
            <a:pPr>
              <a:defRPr sz="500">
                <a:solidFill>
                  <a:schemeClr val="bg1"/>
                </a:solidFill>
              </a:defRPr>
            </a:pPr>
            <a:endParaRPr lang="en-US"/>
          </a:p>
        </c:txPr>
        <c:crossAx val="573085264"/>
        <c:crosses val="max"/>
        <c:crossBetween val="between"/>
      </c:valAx>
      <c:catAx>
        <c:axId val="573085264"/>
        <c:scaling>
          <c:orientation val="minMax"/>
        </c:scaling>
        <c:delete val="1"/>
        <c:axPos val="b"/>
        <c:numFmt formatCode="General" sourceLinked="1"/>
        <c:majorTickMark val="out"/>
        <c:minorTickMark val="none"/>
        <c:tickLblPos val="nextTo"/>
        <c:crossAx val="5730865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[25KRA Marketing Tracke _V1-2.xlsx]Pivot!PivotTable2</c:name>
    <c:fmtId val="3"/>
  </c:pivotSource>
  <c:chart>
    <c:autoTitleDeleted val="1"/>
    <c:pivotFmts>
      <c:pivotFmt>
        <c:idx val="0"/>
      </c:pivotFmt>
      <c:pivotFmt>
        <c:idx val="1"/>
        <c:dLbl>
          <c:idx val="0"/>
          <c:showLegendKey val="0"/>
          <c:showVal val="1"/>
          <c:showCatName val="0"/>
          <c:showSerName val="0"/>
          <c:showPercent val="0"/>
          <c:showBubbleSize val="0"/>
          <c:extLst>
            <c:ext xmlns:c15="http://schemas.microsoft.com/office/drawing/2012/chart" uri="{CE6537A1-D6FC-4f65-9D91-7224C49458BB}"/>
          </c:extLst>
        </c:dLbl>
      </c:pivotFmt>
      <c:pivotFmt>
        <c:idx val="2"/>
        <c:dLbl>
          <c:idx val="0"/>
          <c:showLegendKey val="0"/>
          <c:showVal val="1"/>
          <c:showCatName val="0"/>
          <c:showSerName val="0"/>
          <c:showPercent val="0"/>
          <c:showBubbleSize val="0"/>
          <c:extLst>
            <c:ext xmlns:c15="http://schemas.microsoft.com/office/drawing/2012/chart" uri="{CE6537A1-D6FC-4f65-9D91-7224C49458BB}"/>
          </c:extLst>
        </c:dLbl>
      </c:pivotFmt>
      <c:pivotFmt>
        <c:idx val="3"/>
        <c:dLbl>
          <c:idx val="0"/>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dLbl>
          <c:idx val="0"/>
          <c:showLegendKey val="0"/>
          <c:showVal val="1"/>
          <c:showCatName val="0"/>
          <c:showSerName val="0"/>
          <c:showPercent val="0"/>
          <c:showBubbleSize val="0"/>
          <c:extLst>
            <c:ext xmlns:c15="http://schemas.microsoft.com/office/drawing/2012/chart" uri="{CE6537A1-D6FC-4f65-9D91-7224C49458BB}"/>
          </c:extLst>
        </c:dLbl>
      </c:pivotFmt>
      <c:pivotFmt>
        <c:idx val="7"/>
      </c:pivotFmt>
      <c:pivotFmt>
        <c:idx val="8"/>
      </c:pivotFmt>
      <c:pivotFmt>
        <c:idx val="9"/>
        <c:dLbl>
          <c:idx val="0"/>
          <c:showLegendKey val="0"/>
          <c:showVal val="1"/>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dLbl>
          <c:idx val="0"/>
          <c:showLegendKey val="0"/>
          <c:showVal val="1"/>
          <c:showCatName val="0"/>
          <c:showSerName val="0"/>
          <c:showPercent val="0"/>
          <c:showBubbleSize val="0"/>
          <c:extLst>
            <c:ext xmlns:c15="http://schemas.microsoft.com/office/drawing/2012/chart" uri="{CE6537A1-D6FC-4f65-9D91-7224C49458BB}"/>
          </c:extLst>
        </c:dLbl>
      </c:pivotFmt>
      <c:pivotFmt>
        <c:idx val="13"/>
        <c:dLbl>
          <c:idx val="0"/>
          <c:showLegendKey val="0"/>
          <c:showVal val="1"/>
          <c:showCatName val="0"/>
          <c:showSerName val="0"/>
          <c:showPercent val="0"/>
          <c:showBubbleSize val="0"/>
          <c:extLst>
            <c:ext xmlns:c15="http://schemas.microsoft.com/office/drawing/2012/chart" uri="{CE6537A1-D6FC-4f65-9D91-7224C49458BB}"/>
          </c:extLst>
        </c:dLbl>
      </c:pivotFmt>
      <c:pivotFmt>
        <c:idx val="14"/>
      </c:pivotFmt>
      <c:pivotFmt>
        <c:idx val="15"/>
      </c:pivotFmt>
      <c:pivotFmt>
        <c:idx val="16"/>
        <c:dLbl>
          <c:idx val="0"/>
          <c:showLegendKey val="0"/>
          <c:showVal val="1"/>
          <c:showCatName val="0"/>
          <c:showSerName val="0"/>
          <c:showPercent val="0"/>
          <c:showBubbleSize val="0"/>
          <c:extLst>
            <c:ext xmlns:c15="http://schemas.microsoft.com/office/drawing/2012/chart" uri="{CE6537A1-D6FC-4f65-9D91-7224C49458BB}"/>
          </c:extLst>
        </c:dLbl>
      </c:pivotFmt>
      <c:pivotFmt>
        <c:idx val="17"/>
      </c:pivotFmt>
      <c:pivotFmt>
        <c:idx val="18"/>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2"/>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3"/>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4"/>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5"/>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9"/>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pivotFmt>
      <c:pivotFmt>
        <c:idx val="3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1"/>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2"/>
        <c:spPr>
          <a:ln w="31750"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3"/>
        <c:marker>
          <c:symbol val="none"/>
        </c:marker>
        <c:dLbl>
          <c:idx val="0"/>
          <c:spPr>
            <a:no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3.0974450148942744E-2"/>
          <c:y val="0.12084645669291338"/>
          <c:w val="0.93347623083796716"/>
          <c:h val="0.7907790172061826"/>
        </c:manualLayout>
      </c:layout>
      <c:barChart>
        <c:barDir val="col"/>
        <c:grouping val="clustered"/>
        <c:varyColors val="1"/>
        <c:ser>
          <c:idx val="0"/>
          <c:order val="0"/>
          <c:tx>
            <c:strRef>
              <c:f>Pivot!$H$2</c:f>
              <c:strCache>
                <c:ptCount val="1"/>
                <c:pt idx="0">
                  <c:v>Followers After Ad </c:v>
                </c:pt>
              </c:strCache>
            </c:strRef>
          </c:tx>
          <c:invertIfNegative val="0"/>
          <c:dLbls>
            <c:spPr>
              <a:no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Pivot!$G$3:$G$8</c:f>
              <c:strCache>
                <c:ptCount val="5"/>
                <c:pt idx="0">
                  <c:v>Baller Alert</c:v>
                </c:pt>
                <c:pt idx="1">
                  <c:v>Blackwealth</c:v>
                </c:pt>
                <c:pt idx="2">
                  <c:v>Gossip</c:v>
                </c:pt>
                <c:pt idx="3">
                  <c:v>Libby</c:v>
                </c:pt>
                <c:pt idx="4">
                  <c:v>Shaderoom</c:v>
                </c:pt>
              </c:strCache>
            </c:strRef>
          </c:cat>
          <c:val>
            <c:numRef>
              <c:f>Pivot!$H$3:$H$8</c:f>
              <c:numCache>
                <c:formatCode>#,##0</c:formatCode>
                <c:ptCount val="5"/>
                <c:pt idx="0">
                  <c:v>26400</c:v>
                </c:pt>
                <c:pt idx="1">
                  <c:v>13300</c:v>
                </c:pt>
                <c:pt idx="2">
                  <c:v>23200</c:v>
                </c:pt>
                <c:pt idx="4">
                  <c:v>27100</c:v>
                </c:pt>
              </c:numCache>
            </c:numRef>
          </c:val>
          <c:extLst>
            <c:ext xmlns:c16="http://schemas.microsoft.com/office/drawing/2014/chart" uri="{C3380CC4-5D6E-409C-BE32-E72D297353CC}">
              <c16:uniqueId val="{00000005-795F-46AB-867E-7FB052E0FD82}"/>
            </c:ext>
          </c:extLst>
        </c:ser>
        <c:ser>
          <c:idx val="1"/>
          <c:order val="1"/>
          <c:tx>
            <c:strRef>
              <c:f>Pivot!$I$2</c:f>
              <c:strCache>
                <c:ptCount val="1"/>
                <c:pt idx="0">
                  <c:v>1 Month Increase </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Pivot!$G$3:$G$8</c:f>
              <c:strCache>
                <c:ptCount val="5"/>
                <c:pt idx="0">
                  <c:v>Baller Alert</c:v>
                </c:pt>
                <c:pt idx="1">
                  <c:v>Blackwealth</c:v>
                </c:pt>
                <c:pt idx="2">
                  <c:v>Gossip</c:v>
                </c:pt>
                <c:pt idx="3">
                  <c:v>Libby</c:v>
                </c:pt>
                <c:pt idx="4">
                  <c:v>Shaderoom</c:v>
                </c:pt>
              </c:strCache>
            </c:strRef>
          </c:cat>
          <c:val>
            <c:numRef>
              <c:f>Pivot!$I$3:$I$8</c:f>
              <c:numCache>
                <c:formatCode>#,##0</c:formatCode>
                <c:ptCount val="5"/>
                <c:pt idx="0">
                  <c:v>110628.57142857143</c:v>
                </c:pt>
                <c:pt idx="1">
                  <c:v>63175</c:v>
                </c:pt>
                <c:pt idx="2">
                  <c:v>97861.818181818177</c:v>
                </c:pt>
                <c:pt idx="3">
                  <c:v>0</c:v>
                </c:pt>
                <c:pt idx="4">
                  <c:v>151562.38095238095</c:v>
                </c:pt>
              </c:numCache>
            </c:numRef>
          </c:val>
          <c:extLst>
            <c:ext xmlns:c16="http://schemas.microsoft.com/office/drawing/2014/chart" uri="{C3380CC4-5D6E-409C-BE32-E72D297353CC}">
              <c16:uniqueId val="{00000008-795F-46AB-867E-7FB052E0FD82}"/>
            </c:ext>
          </c:extLst>
        </c:ser>
        <c:dLbls>
          <c:showLegendKey val="0"/>
          <c:showVal val="0"/>
          <c:showCatName val="0"/>
          <c:showSerName val="0"/>
          <c:showPercent val="0"/>
          <c:showBubbleSize val="0"/>
        </c:dLbls>
        <c:gapWidth val="150"/>
        <c:axId val="520120312"/>
        <c:axId val="520120632"/>
      </c:barChart>
      <c:lineChart>
        <c:grouping val="standard"/>
        <c:varyColors val="1"/>
        <c:ser>
          <c:idx val="2"/>
          <c:order val="2"/>
          <c:tx>
            <c:strRef>
              <c:f>Pivot!$J$2</c:f>
              <c:strCache>
                <c:ptCount val="1"/>
                <c:pt idx="0">
                  <c:v>Increase Rate % </c:v>
                </c:pt>
              </c:strCache>
            </c:strRef>
          </c:tx>
          <c:spPr>
            <a:ln w="31750"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Pivot!$G$3:$G$8</c:f>
              <c:strCache>
                <c:ptCount val="5"/>
                <c:pt idx="0">
                  <c:v>Baller Alert</c:v>
                </c:pt>
                <c:pt idx="1">
                  <c:v>Blackwealth</c:v>
                </c:pt>
                <c:pt idx="2">
                  <c:v>Gossip</c:v>
                </c:pt>
                <c:pt idx="3">
                  <c:v>Libby</c:v>
                </c:pt>
                <c:pt idx="4">
                  <c:v>Shaderoom</c:v>
                </c:pt>
              </c:strCache>
            </c:strRef>
          </c:cat>
          <c:val>
            <c:numRef>
              <c:f>Pivot!$J$3:$J$8</c:f>
              <c:numCache>
                <c:formatCode>0%</c:formatCode>
                <c:ptCount val="5"/>
                <c:pt idx="0">
                  <c:v>3.1904761904761907</c:v>
                </c:pt>
                <c:pt idx="1">
                  <c:v>3.75</c:v>
                </c:pt>
                <c:pt idx="2">
                  <c:v>3.2181818181818183</c:v>
                </c:pt>
                <c:pt idx="4">
                  <c:v>5.3119047619047617</c:v>
                </c:pt>
              </c:numCache>
            </c:numRef>
          </c:val>
          <c:smooth val="0"/>
          <c:extLst>
            <c:ext xmlns:c16="http://schemas.microsoft.com/office/drawing/2014/chart" uri="{C3380CC4-5D6E-409C-BE32-E72D297353CC}">
              <c16:uniqueId val="{00000000-7208-463D-AA1A-3EA23158D2A6}"/>
            </c:ext>
          </c:extLst>
        </c:ser>
        <c:dLbls>
          <c:showLegendKey val="0"/>
          <c:showVal val="0"/>
          <c:showCatName val="0"/>
          <c:showSerName val="0"/>
          <c:showPercent val="0"/>
          <c:showBubbleSize val="0"/>
        </c:dLbls>
        <c:marker val="1"/>
        <c:smooth val="0"/>
        <c:axId val="182340368"/>
        <c:axId val="182337168"/>
      </c:lineChart>
      <c:catAx>
        <c:axId val="5201203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20120632"/>
        <c:crosses val="autoZero"/>
        <c:auto val="1"/>
        <c:lblAlgn val="ctr"/>
        <c:lblOffset val="100"/>
        <c:noMultiLvlLbl val="0"/>
      </c:catAx>
      <c:valAx>
        <c:axId val="5201206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bg1"/>
                </a:solidFill>
                <a:latin typeface="+mn-lt"/>
                <a:ea typeface="+mn-ea"/>
                <a:cs typeface="+mn-cs"/>
              </a:defRPr>
            </a:pPr>
            <a:endParaRPr lang="en-US"/>
          </a:p>
        </c:txPr>
        <c:crossAx val="520120312"/>
        <c:crosses val="autoZero"/>
        <c:crossBetween val="between"/>
      </c:valAx>
      <c:valAx>
        <c:axId val="182337168"/>
        <c:scaling>
          <c:orientation val="minMax"/>
        </c:scaling>
        <c:delete val="0"/>
        <c:axPos val="r"/>
        <c:numFmt formatCode="0%" sourceLinked="1"/>
        <c:majorTickMark val="out"/>
        <c:minorTickMark val="none"/>
        <c:tickLblPos val="nextTo"/>
        <c:crossAx val="182340368"/>
        <c:crosses val="max"/>
        <c:crossBetween val="between"/>
      </c:valAx>
      <c:catAx>
        <c:axId val="182340368"/>
        <c:scaling>
          <c:orientation val="minMax"/>
        </c:scaling>
        <c:delete val="1"/>
        <c:axPos val="b"/>
        <c:numFmt formatCode="General" sourceLinked="1"/>
        <c:majorTickMark val="out"/>
        <c:minorTickMark val="none"/>
        <c:tickLblPos val="nextTo"/>
        <c:crossAx val="18233716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[25KRA Marketing Tracke _V1-2.xlsx]Pivot!PivotTable4</c:name>
    <c:fmtId val="5"/>
  </c:pivotSource>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en-US" sz="1400" b="0" u="sng"/>
              <a:t>Total</a:t>
            </a:r>
            <a:r>
              <a:rPr lang="en-US" sz="1400" b="0" u="sng" baseline="0"/>
              <a:t> New Followers</a:t>
            </a:r>
            <a:endParaRPr lang="en-US" sz="1400" b="0" u="sng"/>
          </a:p>
        </c:rich>
      </c:tx>
      <c:layout>
        <c:manualLayout>
          <c:xMode val="edge"/>
          <c:yMode val="edge"/>
          <c:x val="0.29262741621104332"/>
          <c:y val="0"/>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US"/>
        </a:p>
      </c:txPr>
    </c:title>
    <c:autoTitleDeleted val="0"/>
    <c:pivotFmts>
      <c:pivotFmt>
        <c:idx val="0"/>
      </c:pivotFmt>
      <c:pivotFmt>
        <c:idx val="1"/>
        <c:dLbl>
          <c:idx val="0"/>
          <c:showLegendKey val="0"/>
          <c:showVal val="1"/>
          <c:showCatName val="0"/>
          <c:showSerName val="0"/>
          <c:showPercent val="0"/>
          <c:showBubbleSize val="0"/>
          <c:extLst>
            <c:ext xmlns:c15="http://schemas.microsoft.com/office/drawing/2012/chart" uri="{CE6537A1-D6FC-4f65-9D91-7224C49458BB}"/>
          </c:extLst>
        </c:dLbl>
      </c:pivotFmt>
      <c:pivotFmt>
        <c:idx val="2"/>
        <c:dLbl>
          <c:idx val="0"/>
          <c:showLegendKey val="0"/>
          <c:showVal val="1"/>
          <c:showCatName val="0"/>
          <c:showSerName val="0"/>
          <c:showPercent val="0"/>
          <c:showBubbleSize val="0"/>
          <c:extLst>
            <c:ext xmlns:c15="http://schemas.microsoft.com/office/drawing/2012/chart" uri="{CE6537A1-D6FC-4f65-9D91-7224C49458BB}"/>
          </c:extLst>
        </c:dLbl>
      </c:pivotFmt>
      <c:pivotFmt>
        <c:idx val="3"/>
        <c:dLbl>
          <c:idx val="0"/>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dLbl>
          <c:idx val="0"/>
          <c:showLegendKey val="0"/>
          <c:showVal val="1"/>
          <c:showCatName val="0"/>
          <c:showSerName val="0"/>
          <c:showPercent val="0"/>
          <c:showBubbleSize val="0"/>
          <c:extLst>
            <c:ext xmlns:c15="http://schemas.microsoft.com/office/drawing/2012/chart" uri="{CE6537A1-D6FC-4f65-9D91-7224C49458BB}"/>
          </c:extLst>
        </c:dLbl>
      </c:pivotFmt>
      <c:pivotFmt>
        <c:idx val="7"/>
      </c:pivotFmt>
      <c:pivotFmt>
        <c:idx val="8"/>
      </c:pivotFmt>
      <c:pivotFmt>
        <c:idx val="9"/>
        <c:dLbl>
          <c:idx val="0"/>
          <c:showLegendKey val="0"/>
          <c:showVal val="1"/>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dLbl>
          <c:idx val="0"/>
          <c:showLegendKey val="0"/>
          <c:showVal val="1"/>
          <c:showCatName val="0"/>
          <c:showSerName val="0"/>
          <c:showPercent val="0"/>
          <c:showBubbleSize val="0"/>
          <c:extLst>
            <c:ext xmlns:c15="http://schemas.microsoft.com/office/drawing/2012/chart" uri="{CE6537A1-D6FC-4f65-9D91-7224C49458BB}"/>
          </c:extLst>
        </c:dLbl>
      </c:pivotFmt>
      <c:pivotFmt>
        <c:idx val="13"/>
        <c:dLbl>
          <c:idx val="0"/>
          <c:showLegendKey val="0"/>
          <c:showVal val="1"/>
          <c:showCatName val="0"/>
          <c:showSerName val="0"/>
          <c:showPercent val="0"/>
          <c:showBubbleSize val="0"/>
          <c:extLst>
            <c:ext xmlns:c15="http://schemas.microsoft.com/office/drawing/2012/chart" uri="{CE6537A1-D6FC-4f65-9D91-7224C49458BB}"/>
          </c:extLst>
        </c:dLbl>
      </c:pivotFmt>
      <c:pivotFmt>
        <c:idx val="14"/>
      </c:pivotFmt>
      <c:pivotFmt>
        <c:idx val="15"/>
      </c:pivotFmt>
      <c:pivotFmt>
        <c:idx val="16"/>
        <c:dLbl>
          <c:idx val="0"/>
          <c:showLegendKey val="0"/>
          <c:showVal val="1"/>
          <c:showCatName val="0"/>
          <c:showSerName val="0"/>
          <c:showPercent val="0"/>
          <c:showBubbleSize val="0"/>
          <c:extLst>
            <c:ext xmlns:c15="http://schemas.microsoft.com/office/drawing/2012/chart" uri="{CE6537A1-D6FC-4f65-9D91-7224C49458BB}"/>
          </c:extLst>
        </c:dLbl>
      </c:pivotFmt>
      <c:pivotFmt>
        <c:idx val="17"/>
      </c:pivotFmt>
      <c:pivotFmt>
        <c:idx val="18"/>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2"/>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3"/>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4"/>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5"/>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6"/>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7"/>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9"/>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pivotFmt>
      <c:pivotFmt>
        <c:idx val="3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pivotFmt>
      <c:pivotFmt>
        <c:idx val="31"/>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pivotFmt>
      <c:pivotFmt>
        <c:idx val="32"/>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3"/>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4"/>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circle"/>
          <c:size val="6"/>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5"/>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6"/>
        <c:spPr>
          <a:gradFill rotWithShape="1">
            <a:gsLst>
              <a:gs pos="0">
                <a:schemeClr val="accent4">
                  <a:shade val="53000"/>
                  <a:shade val="51000"/>
                  <a:satMod val="130000"/>
                </a:schemeClr>
              </a:gs>
              <a:gs pos="80000">
                <a:schemeClr val="accent4">
                  <a:shade val="53000"/>
                  <a:shade val="93000"/>
                  <a:satMod val="130000"/>
                </a:schemeClr>
              </a:gs>
              <a:gs pos="100000">
                <a:schemeClr val="accent4">
                  <a:shade val="53000"/>
                  <a:shade val="94000"/>
                  <a:satMod val="135000"/>
                </a:schemeClr>
              </a:gs>
            </a:gsLst>
            <a:lin ang="16200000" scaled="0"/>
          </a:gradFill>
          <a:ln>
            <a:noFill/>
          </a:ln>
          <a:effectLst>
            <a:outerShdw blurRad="40000" dist="23000" dir="5400000" rotWithShape="0">
              <a:srgbClr val="000000">
                <a:alpha val="35000"/>
              </a:srgbClr>
            </a:outerShdw>
          </a:effectLst>
        </c:spPr>
      </c:pivotFmt>
      <c:pivotFmt>
        <c:idx val="37"/>
        <c:spPr>
          <a:gradFill rotWithShape="1">
            <a:gsLst>
              <a:gs pos="0">
                <a:schemeClr val="accent4">
                  <a:shade val="76000"/>
                  <a:shade val="51000"/>
                  <a:satMod val="130000"/>
                </a:schemeClr>
              </a:gs>
              <a:gs pos="80000">
                <a:schemeClr val="accent4">
                  <a:shade val="76000"/>
                  <a:shade val="93000"/>
                  <a:satMod val="130000"/>
                </a:schemeClr>
              </a:gs>
              <a:gs pos="100000">
                <a:schemeClr val="accent4">
                  <a:shade val="76000"/>
                  <a:shade val="94000"/>
                  <a:satMod val="135000"/>
                </a:schemeClr>
              </a:gs>
            </a:gsLst>
            <a:lin ang="16200000" scaled="0"/>
          </a:gradFill>
          <a:ln>
            <a:noFill/>
          </a:ln>
          <a:effectLst>
            <a:outerShdw blurRad="40000" dist="23000" dir="5400000" rotWithShape="0">
              <a:srgbClr val="000000">
                <a:alpha val="35000"/>
              </a:srgbClr>
            </a:outerShdw>
          </a:effectLst>
        </c:spPr>
      </c:pivotFmt>
      <c:pivotFmt>
        <c:idx val="38"/>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pivotFmt>
      <c:pivotFmt>
        <c:idx val="39"/>
        <c:spPr>
          <a:gradFill rotWithShape="1">
            <a:gsLst>
              <a:gs pos="0">
                <a:schemeClr val="accent4">
                  <a:tint val="77000"/>
                  <a:shade val="51000"/>
                  <a:satMod val="130000"/>
                </a:schemeClr>
              </a:gs>
              <a:gs pos="80000">
                <a:schemeClr val="accent4">
                  <a:tint val="77000"/>
                  <a:shade val="93000"/>
                  <a:satMod val="130000"/>
                </a:schemeClr>
              </a:gs>
              <a:gs pos="100000">
                <a:schemeClr val="accent4">
                  <a:tint val="77000"/>
                  <a:shade val="94000"/>
                  <a:satMod val="135000"/>
                </a:schemeClr>
              </a:gs>
            </a:gsLst>
            <a:lin ang="16200000" scaled="0"/>
          </a:gradFill>
          <a:ln>
            <a:noFill/>
          </a:ln>
          <a:effectLst>
            <a:outerShdw blurRad="40000" dist="23000" dir="5400000" rotWithShape="0">
              <a:srgbClr val="000000">
                <a:alpha val="35000"/>
              </a:srgbClr>
            </a:outerShdw>
          </a:effectLst>
        </c:spPr>
      </c:pivotFmt>
      <c:pivotFmt>
        <c:idx val="40"/>
        <c:spPr>
          <a:gradFill rotWithShape="1">
            <a:gsLst>
              <a:gs pos="0">
                <a:schemeClr val="accent4">
                  <a:tint val="54000"/>
                  <a:shade val="51000"/>
                  <a:satMod val="130000"/>
                </a:schemeClr>
              </a:gs>
              <a:gs pos="80000">
                <a:schemeClr val="accent4">
                  <a:tint val="54000"/>
                  <a:shade val="93000"/>
                  <a:satMod val="130000"/>
                </a:schemeClr>
              </a:gs>
              <a:gs pos="100000">
                <a:schemeClr val="accent4">
                  <a:tint val="54000"/>
                  <a:shade val="94000"/>
                  <a:satMod val="135000"/>
                </a:schemeClr>
              </a:gs>
            </a:gsLst>
            <a:lin ang="16200000" scaled="0"/>
          </a:gradFill>
          <a:ln>
            <a:noFill/>
          </a:ln>
          <a:effectLst>
            <a:outerShdw blurRad="40000" dist="23000" dir="5400000" rotWithShape="0">
              <a:srgbClr val="000000">
                <a:alpha val="35000"/>
              </a:srgbClr>
            </a:outerShdw>
          </a:effectLst>
        </c:spPr>
      </c:pivotFmt>
    </c:pivotFmts>
    <c:plotArea>
      <c:layout>
        <c:manualLayout>
          <c:layoutTarget val="inner"/>
          <c:xMode val="edge"/>
          <c:yMode val="edge"/>
          <c:x val="3.0974450148942744E-2"/>
          <c:y val="9.7214566929133855E-2"/>
          <c:w val="0.75575746061232962"/>
          <c:h val="0.84429024496937888"/>
        </c:manualLayout>
      </c:layout>
      <c:barChart>
        <c:barDir val="bar"/>
        <c:grouping val="clustered"/>
        <c:varyColors val="1"/>
        <c:ser>
          <c:idx val="0"/>
          <c:order val="0"/>
          <c:tx>
            <c:strRef>
              <c:f>Pivot!$M$2</c:f>
              <c:strCache>
                <c:ptCount val="1"/>
                <c:pt idx="0">
                  <c:v>Total</c:v>
                </c:pt>
              </c:strCache>
            </c:strRef>
          </c:tx>
          <c:invertIfNegative val="0"/>
          <c:dPt>
            <c:idx val="0"/>
            <c:invertIfNegative val="0"/>
            <c:bubble3D val="0"/>
            <c:spPr>
              <a:gradFill rotWithShape="1">
                <a:gsLst>
                  <a:gs pos="0">
                    <a:schemeClr val="accent4">
                      <a:shade val="53000"/>
                      <a:shade val="51000"/>
                      <a:satMod val="130000"/>
                    </a:schemeClr>
                  </a:gs>
                  <a:gs pos="80000">
                    <a:schemeClr val="accent4">
                      <a:shade val="53000"/>
                      <a:shade val="93000"/>
                      <a:satMod val="130000"/>
                    </a:schemeClr>
                  </a:gs>
                  <a:gs pos="100000">
                    <a:schemeClr val="accent4">
                      <a:shade val="53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367D-4925-8545-324BB4A9F7AA}"/>
              </c:ext>
            </c:extLst>
          </c:dPt>
          <c:dPt>
            <c:idx val="1"/>
            <c:invertIfNegative val="0"/>
            <c:bubble3D val="0"/>
            <c:spPr>
              <a:gradFill rotWithShape="1">
                <a:gsLst>
                  <a:gs pos="0">
                    <a:schemeClr val="accent4">
                      <a:shade val="76000"/>
                      <a:shade val="51000"/>
                      <a:satMod val="130000"/>
                    </a:schemeClr>
                  </a:gs>
                  <a:gs pos="80000">
                    <a:schemeClr val="accent4">
                      <a:shade val="76000"/>
                      <a:shade val="93000"/>
                      <a:satMod val="130000"/>
                    </a:schemeClr>
                  </a:gs>
                  <a:gs pos="100000">
                    <a:schemeClr val="accent4">
                      <a:shade val="76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367D-4925-8545-324BB4A9F7AA}"/>
              </c:ext>
            </c:extLst>
          </c:dPt>
          <c:dPt>
            <c:idx val="2"/>
            <c:invertIfNegative val="0"/>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367D-4925-8545-324BB4A9F7AA}"/>
              </c:ext>
            </c:extLst>
          </c:dPt>
          <c:dPt>
            <c:idx val="3"/>
            <c:invertIfNegative val="0"/>
            <c:bubble3D val="0"/>
            <c:spPr>
              <a:gradFill rotWithShape="1">
                <a:gsLst>
                  <a:gs pos="0">
                    <a:schemeClr val="accent4">
                      <a:tint val="77000"/>
                      <a:shade val="51000"/>
                      <a:satMod val="130000"/>
                    </a:schemeClr>
                  </a:gs>
                  <a:gs pos="80000">
                    <a:schemeClr val="accent4">
                      <a:tint val="77000"/>
                      <a:shade val="93000"/>
                      <a:satMod val="130000"/>
                    </a:schemeClr>
                  </a:gs>
                  <a:gs pos="100000">
                    <a:schemeClr val="accent4">
                      <a:tint val="77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367D-4925-8545-324BB4A9F7AA}"/>
              </c:ext>
            </c:extLst>
          </c:dPt>
          <c:dPt>
            <c:idx val="4"/>
            <c:invertIfNegative val="0"/>
            <c:bubble3D val="0"/>
            <c:spPr>
              <a:gradFill rotWithShape="1">
                <a:gsLst>
                  <a:gs pos="0">
                    <a:schemeClr val="accent4">
                      <a:tint val="54000"/>
                      <a:shade val="51000"/>
                      <a:satMod val="130000"/>
                    </a:schemeClr>
                  </a:gs>
                  <a:gs pos="80000">
                    <a:schemeClr val="accent4">
                      <a:tint val="54000"/>
                      <a:shade val="93000"/>
                      <a:satMod val="130000"/>
                    </a:schemeClr>
                  </a:gs>
                  <a:gs pos="100000">
                    <a:schemeClr val="accent4">
                      <a:tint val="54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367D-4925-8545-324BB4A9F7A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Pivot!$L$3:$L$8</c:f>
              <c:strCache>
                <c:ptCount val="5"/>
                <c:pt idx="0">
                  <c:v>Shaderoom</c:v>
                </c:pt>
                <c:pt idx="1">
                  <c:v>Baller Alert</c:v>
                </c:pt>
                <c:pt idx="2">
                  <c:v>Gossip</c:v>
                </c:pt>
                <c:pt idx="3">
                  <c:v>Blackwealth</c:v>
                </c:pt>
                <c:pt idx="4">
                  <c:v>Libby</c:v>
                </c:pt>
              </c:strCache>
            </c:strRef>
          </c:cat>
          <c:val>
            <c:numRef>
              <c:f>Pivot!$M$3:$M$8</c:f>
              <c:numCache>
                <c:formatCode>#,##0</c:formatCode>
                <c:ptCount val="5"/>
                <c:pt idx="0">
                  <c:v>21900</c:v>
                </c:pt>
                <c:pt idx="1">
                  <c:v>20100</c:v>
                </c:pt>
                <c:pt idx="2">
                  <c:v>17700</c:v>
                </c:pt>
                <c:pt idx="3">
                  <c:v>10500</c:v>
                </c:pt>
                <c:pt idx="4">
                  <c:v>0</c:v>
                </c:pt>
              </c:numCache>
            </c:numRef>
          </c:val>
          <c:extLst>
            <c:ext xmlns:c16="http://schemas.microsoft.com/office/drawing/2014/chart" uri="{C3380CC4-5D6E-409C-BE32-E72D297353CC}">
              <c16:uniqueId val="{00000003-4D01-4AC1-B84F-EF128E84FE25}"/>
            </c:ext>
          </c:extLst>
        </c:ser>
        <c:dLbls>
          <c:showLegendKey val="0"/>
          <c:showVal val="0"/>
          <c:showCatName val="0"/>
          <c:showSerName val="0"/>
          <c:showPercent val="0"/>
          <c:showBubbleSize val="0"/>
        </c:dLbls>
        <c:gapWidth val="100"/>
        <c:axId val="520120312"/>
        <c:axId val="520120632"/>
      </c:barChart>
      <c:catAx>
        <c:axId val="520120312"/>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20120632"/>
        <c:crosses val="autoZero"/>
        <c:auto val="1"/>
        <c:lblAlgn val="ctr"/>
        <c:lblOffset val="100"/>
        <c:noMultiLvlLbl val="0"/>
      </c:catAx>
      <c:valAx>
        <c:axId val="520120632"/>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bg1"/>
                </a:solidFill>
                <a:latin typeface="+mn-lt"/>
                <a:ea typeface="+mn-ea"/>
                <a:cs typeface="+mn-cs"/>
              </a:defRPr>
            </a:pPr>
            <a:endParaRPr lang="en-US"/>
          </a:p>
        </c:txPr>
        <c:crossAx val="520120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fif"/><Relationship Id="rId1" Type="http://schemas.openxmlformats.org/officeDocument/2006/relationships/hyperlink" Target="#Report!A1"/></Relationships>
</file>

<file path=xl/drawings/_rels/drawing2.xml.rels><?xml version="1.0" encoding="UTF-8" standalone="yes"?>
<Relationships xmlns="http://schemas.openxmlformats.org/package/2006/relationships"><Relationship Id="rId3" Type="http://schemas.openxmlformats.org/officeDocument/2006/relationships/image" Target="../media/image1.jfif"/><Relationship Id="rId2" Type="http://schemas.openxmlformats.org/officeDocument/2006/relationships/chart" Target="../charts/chart1.xml"/><Relationship Id="rId1" Type="http://schemas.openxmlformats.org/officeDocument/2006/relationships/hyperlink" Target="#Tracker!A1"/><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10</xdr:col>
      <xdr:colOff>461210</xdr:colOff>
      <xdr:row>1</xdr:row>
      <xdr:rowOff>180474</xdr:rowOff>
    </xdr:from>
    <xdr:to>
      <xdr:col>10</xdr:col>
      <xdr:colOff>918410</xdr:colOff>
      <xdr:row>2</xdr:row>
      <xdr:rowOff>294773</xdr:rowOff>
    </xdr:to>
    <xdr:sp macro="" textlink="">
      <xdr:nvSpPr>
        <xdr:cNvPr id="5" name="Diet" descr="Diet navigation button">
          <a:hlinkClick xmlns:r="http://schemas.openxmlformats.org/officeDocument/2006/relationships" r:id="rId1" tooltip="Select to view Reports!"/>
          <a:extLst>
            <a:ext uri="{FF2B5EF4-FFF2-40B4-BE49-F238E27FC236}">
              <a16:creationId xmlns:a16="http://schemas.microsoft.com/office/drawing/2014/main" id="{7A9AA179-D122-4E1B-A24F-2DA0BAE5411F}"/>
            </a:ext>
          </a:extLst>
        </xdr:cNvPr>
        <xdr:cNvSpPr/>
      </xdr:nvSpPr>
      <xdr:spPr>
        <a:xfrm>
          <a:off x="12212052" y="391027"/>
          <a:ext cx="457200" cy="304799"/>
        </a:xfrm>
        <a:prstGeom prst="rect">
          <a:avLst/>
        </a:prstGeom>
        <a:solidFill>
          <a:schemeClr val="tx1">
            <a:lumMod val="95000"/>
            <a:lumOff val="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100" b="0">
              <a:solidFill>
                <a:schemeClr val="bg1"/>
              </a:solidFill>
              <a:latin typeface="+mj-lt"/>
            </a:rPr>
            <a:t>&gt;</a:t>
          </a:r>
        </a:p>
      </xdr:txBody>
    </xdr:sp>
    <xdr:clientData fPrintsWithSheet="0"/>
  </xdr:twoCellAnchor>
  <xdr:twoCellAnchor editAs="oneCell">
    <xdr:from>
      <xdr:col>0</xdr:col>
      <xdr:colOff>0</xdr:colOff>
      <xdr:row>0</xdr:row>
      <xdr:rowOff>0</xdr:rowOff>
    </xdr:from>
    <xdr:to>
      <xdr:col>3</xdr:col>
      <xdr:colOff>782053</xdr:colOff>
      <xdr:row>4</xdr:row>
      <xdr:rowOff>22977</xdr:rowOff>
    </xdr:to>
    <xdr:pic>
      <xdr:nvPicPr>
        <xdr:cNvPr id="3" name="Picture 2">
          <a:extLst>
            <a:ext uri="{FF2B5EF4-FFF2-40B4-BE49-F238E27FC236}">
              <a16:creationId xmlns:a16="http://schemas.microsoft.com/office/drawing/2014/main" id="{DBC75C3B-7B35-4C2F-A5CC-2F20FCC55E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823" r="5441"/>
        <a:stretch/>
      </xdr:blipFill>
      <xdr:spPr>
        <a:xfrm>
          <a:off x="0" y="0"/>
          <a:ext cx="2556711" cy="11258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288993</xdr:colOff>
      <xdr:row>1</xdr:row>
      <xdr:rowOff>153934</xdr:rowOff>
    </xdr:from>
    <xdr:to>
      <xdr:col>9</xdr:col>
      <xdr:colOff>740147</xdr:colOff>
      <xdr:row>2</xdr:row>
      <xdr:rowOff>267972</xdr:rowOff>
    </xdr:to>
    <xdr:sp macro="" textlink="">
      <xdr:nvSpPr>
        <xdr:cNvPr id="3" name="Goals" descr="Goals navigation button">
          <a:hlinkClick xmlns:r="http://schemas.openxmlformats.org/officeDocument/2006/relationships" r:id="rId1" tooltip="Select to view Tracker!"/>
          <a:extLst>
            <a:ext uri="{FF2B5EF4-FFF2-40B4-BE49-F238E27FC236}">
              <a16:creationId xmlns:a16="http://schemas.microsoft.com/office/drawing/2014/main" id="{8435DB28-BA3C-4A0F-B090-6ACB4E4CB5D5}"/>
            </a:ext>
          </a:extLst>
        </xdr:cNvPr>
        <xdr:cNvSpPr/>
      </xdr:nvSpPr>
      <xdr:spPr>
        <a:xfrm>
          <a:off x="10385493" y="364487"/>
          <a:ext cx="451154" cy="304538"/>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100" b="0">
              <a:solidFill>
                <a:schemeClr val="bg1"/>
              </a:solidFill>
              <a:latin typeface="+mj-lt"/>
            </a:rPr>
            <a:t>&lt;</a:t>
          </a:r>
        </a:p>
      </xdr:txBody>
    </xdr:sp>
    <xdr:clientData fPrintsWithSheet="0"/>
  </xdr:twoCellAnchor>
  <xdr:twoCellAnchor editAs="oneCell">
    <xdr:from>
      <xdr:col>1</xdr:col>
      <xdr:colOff>1257300</xdr:colOff>
      <xdr:row>8</xdr:row>
      <xdr:rowOff>9525</xdr:rowOff>
    </xdr:from>
    <xdr:to>
      <xdr:col>9</xdr:col>
      <xdr:colOff>971550</xdr:colOff>
      <xdr:row>23</xdr:row>
      <xdr:rowOff>200025</xdr:rowOff>
    </xdr:to>
    <xdr:graphicFrame macro="">
      <xdr:nvGraphicFramePr>
        <xdr:cNvPr id="31" name="Chart 30">
          <a:extLst>
            <a:ext uri="{FF2B5EF4-FFF2-40B4-BE49-F238E27FC236}">
              <a16:creationId xmlns:a16="http://schemas.microsoft.com/office/drawing/2014/main" id="{65B1581A-8DE8-46EB-A03D-8C8817E2F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2316079</xdr:colOff>
      <xdr:row>3</xdr:row>
      <xdr:rowOff>323767</xdr:rowOff>
    </xdr:to>
    <xdr:pic>
      <xdr:nvPicPr>
        <xdr:cNvPr id="21" name="Picture 20">
          <a:extLst>
            <a:ext uri="{FF2B5EF4-FFF2-40B4-BE49-F238E27FC236}">
              <a16:creationId xmlns:a16="http://schemas.microsoft.com/office/drawing/2014/main" id="{E3B0956E-BD18-47FF-ACEA-0B7343301D8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823" r="5441"/>
        <a:stretch/>
      </xdr:blipFill>
      <xdr:spPr>
        <a:xfrm>
          <a:off x="0" y="0"/>
          <a:ext cx="2556711" cy="1125872"/>
        </a:xfrm>
        <a:prstGeom prst="rect">
          <a:avLst/>
        </a:prstGeom>
      </xdr:spPr>
    </xdr:pic>
    <xdr:clientData/>
  </xdr:twoCellAnchor>
  <xdr:twoCellAnchor editAs="oneCell">
    <xdr:from>
      <xdr:col>1</xdr:col>
      <xdr:colOff>0</xdr:colOff>
      <xdr:row>9</xdr:row>
      <xdr:rowOff>133349</xdr:rowOff>
    </xdr:from>
    <xdr:to>
      <xdr:col>1</xdr:col>
      <xdr:colOff>1333500</xdr:colOff>
      <xdr:row>22</xdr:row>
      <xdr:rowOff>142875</xdr:rowOff>
    </xdr:to>
    <mc:AlternateContent xmlns:mc="http://schemas.openxmlformats.org/markup-compatibility/2006" xmlns:a14="http://schemas.microsoft.com/office/drawing/2010/main">
      <mc:Choice Requires="a14">
        <xdr:graphicFrame macro="">
          <xdr:nvGraphicFramePr>
            <xdr:cNvPr id="23" name="Ad Company">
              <a:extLst>
                <a:ext uri="{FF2B5EF4-FFF2-40B4-BE49-F238E27FC236}">
                  <a16:creationId xmlns:a16="http://schemas.microsoft.com/office/drawing/2014/main" id="{908DF67E-B49A-426E-99D2-FF7401403EC2}"/>
                </a:ext>
              </a:extLst>
            </xdr:cNvPr>
            <xdr:cNvGraphicFramePr/>
          </xdr:nvGraphicFramePr>
          <xdr:xfrm>
            <a:off x="0" y="0"/>
            <a:ext cx="0" cy="0"/>
          </xdr:xfrm>
          <a:graphic>
            <a:graphicData uri="http://schemas.microsoft.com/office/drawing/2010/slicer">
              <sle:slicer xmlns:sle="http://schemas.microsoft.com/office/drawing/2010/slicer" name="Ad Company"/>
            </a:graphicData>
          </a:graphic>
        </xdr:graphicFrame>
      </mc:Choice>
      <mc:Fallback xmlns="">
        <xdr:sp macro="" textlink="">
          <xdr:nvSpPr>
            <xdr:cNvPr id="0" name=""/>
            <xdr:cNvSpPr>
              <a:spLocks noTextEdit="1"/>
            </xdr:cNvSpPr>
          </xdr:nvSpPr>
          <xdr:spPr>
            <a:xfrm>
              <a:off x="238125" y="2276474"/>
              <a:ext cx="1333500" cy="273367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1028700</xdr:colOff>
      <xdr:row>25</xdr:row>
      <xdr:rowOff>0</xdr:rowOff>
    </xdr:from>
    <xdr:to>
      <xdr:col>10</xdr:col>
      <xdr:colOff>228600</xdr:colOff>
      <xdr:row>38</xdr:row>
      <xdr:rowOff>47625</xdr:rowOff>
    </xdr:to>
    <xdr:graphicFrame macro="">
      <xdr:nvGraphicFramePr>
        <xdr:cNvPr id="24" name="Chart 23">
          <a:extLst>
            <a:ext uri="{FF2B5EF4-FFF2-40B4-BE49-F238E27FC236}">
              <a16:creationId xmlns:a16="http://schemas.microsoft.com/office/drawing/2014/main" id="{F1A511A3-630D-4107-8661-E745231A4C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57150</xdr:colOff>
      <xdr:row>25</xdr:row>
      <xdr:rowOff>38100</xdr:rowOff>
    </xdr:from>
    <xdr:to>
      <xdr:col>2</xdr:col>
      <xdr:colOff>952500</xdr:colOff>
      <xdr:row>38</xdr:row>
      <xdr:rowOff>85725</xdr:rowOff>
    </xdr:to>
    <xdr:graphicFrame macro="">
      <xdr:nvGraphicFramePr>
        <xdr:cNvPr id="37" name="Chart 36">
          <a:extLst>
            <a:ext uri="{FF2B5EF4-FFF2-40B4-BE49-F238E27FC236}">
              <a16:creationId xmlns:a16="http://schemas.microsoft.com/office/drawing/2014/main" id="{2A1A4095-219D-4B38-93E7-948F19AA4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xdr:col>
      <xdr:colOff>1114425</xdr:colOff>
      <xdr:row>2</xdr:row>
      <xdr:rowOff>190501</xdr:rowOff>
    </xdr:from>
    <xdr:to>
      <xdr:col>8</xdr:col>
      <xdr:colOff>200025</xdr:colOff>
      <xdr:row>6</xdr:row>
      <xdr:rowOff>133351</xdr:rowOff>
    </xdr:to>
    <mc:AlternateContent xmlns:mc="http://schemas.openxmlformats.org/markup-compatibility/2006" xmlns:tsle="http://schemas.microsoft.com/office/drawing/2012/timeslicer">
      <mc:Choice Requires="tsle">
        <xdr:graphicFrame macro="">
          <xdr:nvGraphicFramePr>
            <xdr:cNvPr id="41" name="Date">
              <a:extLst>
                <a:ext uri="{FF2B5EF4-FFF2-40B4-BE49-F238E27FC236}">
                  <a16:creationId xmlns:a16="http://schemas.microsoft.com/office/drawing/2014/main" id="{28B9BFFB-4E36-4221-903C-E4B326EDC3F7}"/>
                </a:ext>
              </a:extLst>
            </xdr:cNvPr>
            <xdr:cNvGraphicFramePr/>
          </xdr:nvGraphicFramePr>
          <xdr:xfrm>
            <a:off x="0" y="0"/>
            <a:ext cx="0" cy="0"/>
          </xdr:xfrm>
          <a:graphic>
            <a:graphicData uri="http://schemas.microsoft.com/office/drawing/2012/timeslicer">
              <tsle:timeslicer name="Date"/>
            </a:graphicData>
          </a:graphic>
        </xdr:graphicFrame>
      </mc:Choice>
      <mc:Fallback xmlns="">
        <xdr:sp macro="" textlink="">
          <xdr:nvSpPr>
            <xdr:cNvPr id="0" name=""/>
            <xdr:cNvSpPr>
              <a:spLocks noTextEdit="1"/>
            </xdr:cNvSpPr>
          </xdr:nvSpPr>
          <xdr:spPr>
            <a:xfrm>
              <a:off x="4905375" y="590551"/>
              <a:ext cx="4086225" cy="1047750"/>
            </a:xfrm>
            <a:prstGeom prst="rect">
              <a:avLst/>
            </a:prstGeom>
            <a:solidFill>
              <a:prstClr val="white"/>
            </a:solidFill>
            <a:ln w="1">
              <a:solidFill>
                <a:prstClr val="green"/>
              </a:solidFill>
            </a:ln>
          </xdr:spPr>
          <xdr:txBody>
            <a:bodyPr vertOverflow="clip" horzOverflow="clip"/>
            <a:lstStyle/>
            <a:p>
              <a:r>
                <a:rPr lang="en-US" sz="1100"/>
                <a:t>Timeline: Works in Excel or higher. Do not move or resize.</a:t>
              </a:r>
            </a:p>
          </xdr:txBody>
        </xdr:sp>
      </mc:Fallback>
    </mc:AlternateContent>
    <xdr:clientData/>
  </xdr:twoCellAnchor>
  <xdr:twoCellAnchor editAs="oneCell">
    <xdr:from>
      <xdr:col>8</xdr:col>
      <xdr:colOff>304801</xdr:colOff>
      <xdr:row>3</xdr:row>
      <xdr:rowOff>9526</xdr:rowOff>
    </xdr:from>
    <xdr:to>
      <xdr:col>10</xdr:col>
      <xdr:colOff>1</xdr:colOff>
      <xdr:row>6</xdr:row>
      <xdr:rowOff>161925</xdr:rowOff>
    </xdr:to>
    <mc:AlternateContent xmlns:mc="http://schemas.openxmlformats.org/markup-compatibility/2006" xmlns:a14="http://schemas.microsoft.com/office/drawing/2010/main">
      <mc:Choice Requires="a14">
        <xdr:graphicFrame macro="">
          <xdr:nvGraphicFramePr>
            <xdr:cNvPr id="42" name="Week #">
              <a:extLst>
                <a:ext uri="{FF2B5EF4-FFF2-40B4-BE49-F238E27FC236}">
                  <a16:creationId xmlns:a16="http://schemas.microsoft.com/office/drawing/2014/main" id="{5AA28145-027C-4CD7-9670-EF63377223A5}"/>
                </a:ext>
              </a:extLst>
            </xdr:cNvPr>
            <xdr:cNvGraphicFramePr/>
          </xdr:nvGraphicFramePr>
          <xdr:xfrm>
            <a:off x="0" y="0"/>
            <a:ext cx="0" cy="0"/>
          </xdr:xfrm>
          <a:graphic>
            <a:graphicData uri="http://schemas.microsoft.com/office/drawing/2010/slicer">
              <sle:slicer xmlns:sle="http://schemas.microsoft.com/office/drawing/2010/slicer" name="Week #"/>
            </a:graphicData>
          </a:graphic>
        </xdr:graphicFrame>
      </mc:Choice>
      <mc:Fallback xmlns="">
        <xdr:sp macro="" textlink="">
          <xdr:nvSpPr>
            <xdr:cNvPr id="0" name=""/>
            <xdr:cNvSpPr>
              <a:spLocks noTextEdit="1"/>
            </xdr:cNvSpPr>
          </xdr:nvSpPr>
          <xdr:spPr>
            <a:xfrm>
              <a:off x="9096376" y="809626"/>
              <a:ext cx="1981200" cy="8572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ozocos, Diana" refreshedDate="44145.710632407405" missingItemsLimit="0" createdVersion="6" refreshedVersion="6" minRefreshableVersion="3" recordCount="7" xr:uid="{00000000-000A-0000-FFFF-FFFF0A000000}">
  <cacheSource type="worksheet">
    <worksheetSource name="Table1"/>
  </cacheSource>
  <cacheFields count="10">
    <cacheField name="Date" numFmtId="14">
      <sharedItems containsSemiMixedTypes="0" containsNonDate="0" containsDate="1" containsString="0" minDate="2020-11-02T00:00:00" maxDate="2020-11-10T00:00:00" count="2">
        <d v="2020-11-02T00:00:00"/>
        <d v="2020-11-09T00:00:00"/>
      </sharedItems>
    </cacheField>
    <cacheField name="Week #" numFmtId="0">
      <sharedItems containsSemiMixedTypes="0" containsString="0" containsNumber="1" containsInteger="1" minValue="45" maxValue="46" count="2">
        <n v="45"/>
        <n v="46"/>
      </sharedItems>
    </cacheField>
    <cacheField name="Ad Company" numFmtId="0">
      <sharedItems count="5">
        <s v="Shaderoom"/>
        <s v="Blackwealth"/>
        <s v="Gossip"/>
        <s v="Baller Alert"/>
        <s v="Libby"/>
      </sharedItems>
    </cacheField>
    <cacheField name="Cost" numFmtId="165">
      <sharedItems containsSemiMixedTypes="0" containsString="0" containsNumber="1" containsInteger="1" minValue="500" maxValue="3000"/>
    </cacheField>
    <cacheField name="Followers Before Ad" numFmtId="3">
      <sharedItems containsString="0" containsBlank="1" containsNumber="1" containsInteger="1" minValue="1000" maxValue="6300"/>
    </cacheField>
    <cacheField name="Followers After Ad" numFmtId="3">
      <sharedItems containsString="0" containsBlank="1" containsNumber="1" containsInteger="1" minValue="8100" maxValue="26400"/>
    </cacheField>
    <cacheField name="Total Followers" numFmtId="3">
      <sharedItems containsSemiMixedTypes="0" containsString="0" containsNumber="1" containsInteger="1" minValue="0" maxValue="20100"/>
    </cacheField>
    <cacheField name="Cost per Follower" numFmtId="166">
      <sharedItems containsMixedTypes="1" containsNumber="1" minValue="2.8248587570621469E-2" maxValue="0.42253521126760563"/>
    </cacheField>
    <cacheField name="Increase Rate %" numFmtId="9">
      <sharedItems containsMixedTypes="1" containsNumber="1" minValue="3.1904761904761907" maxValue="7.1"/>
    </cacheField>
    <cacheField name="1 Month Increase" numFmtId="3">
      <sharedItems containsMixedTypes="1" containsNumber="1" minValue="63175" maxValue="110628.57142857143"/>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7">
  <r>
    <x v="0"/>
    <x v="0"/>
    <x v="0"/>
    <n v="3000"/>
    <n v="1000"/>
    <n v="8100"/>
    <n v="7100"/>
    <n v="0.42253521126760563"/>
    <n v="7.1"/>
    <n v="65610"/>
  </r>
  <r>
    <x v="0"/>
    <x v="0"/>
    <x v="1"/>
    <n v="2000"/>
    <n v="2800"/>
    <n v="13300"/>
    <n v="10500"/>
    <n v="0.19047619047619047"/>
    <n v="3.75"/>
    <n v="63175"/>
  </r>
  <r>
    <x v="1"/>
    <x v="1"/>
    <x v="0"/>
    <n v="1500"/>
    <n v="4200"/>
    <n v="19000"/>
    <n v="14800"/>
    <n v="0.10135135135135136"/>
    <n v="3.5238095238095237"/>
    <n v="85952.380952380947"/>
  </r>
  <r>
    <x v="1"/>
    <x v="1"/>
    <x v="2"/>
    <n v="500"/>
    <n v="5500"/>
    <n v="23200"/>
    <n v="17700"/>
    <n v="2.8248587570621469E-2"/>
    <n v="3.2181818181818183"/>
    <n v="97861.818181818177"/>
  </r>
  <r>
    <x v="1"/>
    <x v="1"/>
    <x v="3"/>
    <n v="2000"/>
    <n v="6300"/>
    <n v="26400"/>
    <n v="20100"/>
    <n v="9.950248756218906E-2"/>
    <n v="3.1904761904761907"/>
    <n v="110628.57142857143"/>
  </r>
  <r>
    <x v="1"/>
    <x v="1"/>
    <x v="1"/>
    <n v="1000"/>
    <m/>
    <m/>
    <n v="0"/>
    <s v=""/>
    <s v=""/>
    <s v=""/>
  </r>
  <r>
    <x v="1"/>
    <x v="1"/>
    <x v="4"/>
    <n v="800"/>
    <m/>
    <m/>
    <n v="0"/>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9" applyNumberFormats="0" applyBorderFormats="0" applyFontFormats="0" applyPatternFormats="0" applyAlignmentFormats="0" applyWidthHeightFormats="1" dataCaption="Values" updatedVersion="6" minRefreshableVersion="5" itemPrintTitles="1" createdVersion="6" indent="0" outline="1" outlineData="1" multipleFieldFilters="0" chartFormat="4" rowHeaderCaption="Company">
  <location ref="B2:E8" firstHeaderRow="0" firstDataRow="1" firstDataCol="1"/>
  <pivotFields count="10">
    <pivotField numFmtId="14" subtotalTop="0" showAll="0">
      <items count="3">
        <item x="0"/>
        <item x="1"/>
        <item t="default"/>
      </items>
    </pivotField>
    <pivotField subtotalTop="0" showAll="0">
      <items count="3">
        <item x="0"/>
        <item x="1"/>
        <item t="default"/>
      </items>
    </pivotField>
    <pivotField axis="axisRow" subtotalTop="0" showAll="0">
      <items count="6">
        <item x="3"/>
        <item x="1"/>
        <item x="2"/>
        <item x="4"/>
        <item x="0"/>
        <item t="default"/>
      </items>
    </pivotField>
    <pivotField dataField="1" numFmtId="165" subtotalTop="0" showAll="0"/>
    <pivotField dataField="1" showAll="0"/>
    <pivotField dataField="1" showAll="0"/>
    <pivotField numFmtId="3" subtotalTop="0" showAll="0"/>
    <pivotField subtotalTop="0" showAll="0"/>
    <pivotField subtotalTop="0" showAll="0"/>
    <pivotField subtotalTop="0" showAll="0"/>
  </pivotFields>
  <rowFields count="1">
    <field x="2"/>
  </rowFields>
  <rowItems count="6">
    <i>
      <x/>
    </i>
    <i>
      <x v="1"/>
    </i>
    <i>
      <x v="2"/>
    </i>
    <i>
      <x v="3"/>
    </i>
    <i>
      <x v="4"/>
    </i>
    <i t="grand">
      <x/>
    </i>
  </rowItems>
  <colFields count="1">
    <field x="-2"/>
  </colFields>
  <colItems count="3">
    <i>
      <x/>
    </i>
    <i i="1">
      <x v="1"/>
    </i>
    <i i="2">
      <x v="2"/>
    </i>
  </colItems>
  <dataFields count="3">
    <dataField name="Followers Before Ad " fld="4" baseField="0" baseItem="0" numFmtId="3"/>
    <dataField name="Followers After Ad " fld="5" baseField="0" baseItem="0" numFmtId="3"/>
    <dataField name="Total  Cost" fld="3" baseField="0" baseItem="0" numFmtId="165"/>
  </dataFields>
  <formats count="10">
    <format dxfId="10">
      <pivotArea outline="0" collapsedLevelsAreSubtotals="1" fieldPosition="0">
        <references count="1">
          <reference field="4294967294" count="1" selected="0">
            <x v="2"/>
          </reference>
        </references>
      </pivotArea>
    </format>
    <format dxfId="9">
      <pivotArea outline="0" collapsedLevelsAreSubtotals="1" fieldPosition="0">
        <references count="1">
          <reference field="4294967294" count="1" selected="0">
            <x v="2"/>
          </reference>
        </references>
      </pivotArea>
    </format>
    <format dxfId="8">
      <pivotArea outline="0" collapsedLevelsAreSubtotals="1" fieldPosition="0">
        <references count="1">
          <reference field="4294967294" count="1" selected="0">
            <x v="2"/>
          </reference>
        </references>
      </pivotArea>
    </format>
    <format dxfId="7">
      <pivotArea outline="0" collapsedLevelsAreSubtotals="1" fieldPosition="0">
        <references count="1">
          <reference field="4294967294" count="1" selected="0">
            <x v="2"/>
          </reference>
        </references>
      </pivotArea>
    </format>
    <format dxfId="6">
      <pivotArea outline="0" collapsedLevelsAreSubtotals="1" fieldPosition="0">
        <references count="1">
          <reference field="4294967294" count="1" selected="0">
            <x v="2"/>
          </reference>
        </references>
      </pivotArea>
    </format>
    <format dxfId="5">
      <pivotArea outline="0" collapsedLevelsAreSubtotals="1" fieldPosition="0">
        <references count="1">
          <reference field="4294967294" count="1" selected="0">
            <x v="2"/>
          </reference>
        </references>
      </pivotArea>
    </format>
    <format dxfId="4">
      <pivotArea outline="0" collapsedLevelsAreSubtotals="1" fieldPosition="0">
        <references count="1">
          <reference field="4294967294" count="2" selected="0">
            <x v="0"/>
            <x v="1"/>
          </reference>
        </references>
      </pivotArea>
    </format>
    <format dxfId="3">
      <pivotArea outline="0" collapsedLevelsAreSubtotals="1" fieldPosition="0">
        <references count="1">
          <reference field="4294967294" count="2" selected="0">
            <x v="0"/>
            <x v="1"/>
          </reference>
        </references>
      </pivotArea>
    </format>
    <format dxfId="2">
      <pivotArea outline="0" collapsedLevelsAreSubtotals="1" fieldPosition="0">
        <references count="1">
          <reference field="4294967294" count="2" selected="0">
            <x v="0"/>
            <x v="1"/>
          </reference>
        </references>
      </pivotArea>
    </format>
    <format dxfId="1">
      <pivotArea outline="0" collapsedLevelsAreSubtotals="1" fieldPosition="0">
        <references count="1">
          <reference field="4294967294" count="2" selected="0">
            <x v="0"/>
            <x v="1"/>
          </reference>
        </references>
      </pivotArea>
    </format>
  </formats>
  <chartFormats count="4">
    <chartFormat chart="2" format="22" series="1">
      <pivotArea type="data" outline="0" fieldPosition="0">
        <references count="1">
          <reference field="4294967294" count="1" selected="0">
            <x v="2"/>
          </reference>
        </references>
      </pivotArea>
    </chartFormat>
    <chartFormat chart="2" format="23">
      <pivotArea type="data" outline="0" fieldPosition="0">
        <references count="2">
          <reference field="4294967294" count="1" selected="0">
            <x v="2"/>
          </reference>
          <reference field="2" count="1" selected="0">
            <x v="4"/>
          </reference>
        </references>
      </pivotArea>
    </chartFormat>
    <chartFormat chart="2" format="24" series="1">
      <pivotArea type="data" outline="0" fieldPosition="0">
        <references count="1">
          <reference field="4294967294" count="1" selected="0">
            <x v="0"/>
          </reference>
        </references>
      </pivotArea>
    </chartFormat>
    <chartFormat chart="2" format="25" series="1">
      <pivotArea type="data" outline="0" fieldPosition="0">
        <references count="1">
          <reference field="4294967294" count="1" selected="0">
            <x v="1"/>
          </reference>
        </references>
      </pivotArea>
    </chartFormat>
  </chartFormats>
  <pivotTableStyleInfo name="PivotStyleMedium5" showRowHeaders="1" showColHeaders="1" showRowStripes="0" showColStripes="1" showLastColumn="1"/>
  <filters count="1">
    <filter fld="0" type="dateBetween" evalOrder="-1" id="68" name="Date">
      <autoFilter ref="A1">
        <filterColumn colId="0">
          <customFilters and="1">
            <customFilter operator="greaterThanOrEqual" val="44136"/>
            <customFilter operator="lessThanOrEqual" val="44165"/>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4" cacheId="9" applyNumberFormats="0" applyBorderFormats="0" applyFontFormats="0" applyPatternFormats="0" applyAlignmentFormats="0" applyWidthHeightFormats="1" dataCaption="Values" showError="1" updatedVersion="6" minRefreshableVersion="5" itemPrintTitles="1" createdVersion="6" indent="0" outline="1" outlineData="1" multipleFieldFilters="0" chartFormat="6" rowHeaderCaption="Company">
  <location ref="L2:M8" firstHeaderRow="1" firstDataRow="1" firstDataCol="1"/>
  <pivotFields count="10">
    <pivotField numFmtId="14" subtotalTop="0" showAll="0">
      <items count="3">
        <item x="0"/>
        <item x="1"/>
        <item t="default"/>
      </items>
    </pivotField>
    <pivotField subtotalTop="0" showAll="0">
      <items count="3">
        <item x="0"/>
        <item x="1"/>
        <item t="default"/>
      </items>
    </pivotField>
    <pivotField axis="axisRow" subtotalTop="0" showAll="0" sortType="descending">
      <items count="6">
        <item x="3"/>
        <item x="1"/>
        <item x="2"/>
        <item x="4"/>
        <item x="0"/>
        <item t="default"/>
      </items>
      <autoSortScope>
        <pivotArea dataOnly="0" outline="0" fieldPosition="0">
          <references count="1">
            <reference field="4294967294" count="1" selected="0">
              <x v="0"/>
            </reference>
          </references>
        </pivotArea>
      </autoSortScope>
    </pivotField>
    <pivotField numFmtId="165" subtotalTop="0" showAll="0"/>
    <pivotField showAll="0"/>
    <pivotField showAll="0"/>
    <pivotField dataField="1" numFmtId="3" subtotalTop="0" showAll="0"/>
    <pivotField subtotalTop="0" showAll="0"/>
    <pivotField subtotalTop="0" showAll="0"/>
    <pivotField subtotalTop="0" showAll="0"/>
  </pivotFields>
  <rowFields count="1">
    <field x="2"/>
  </rowFields>
  <rowItems count="6">
    <i>
      <x v="4"/>
    </i>
    <i>
      <x/>
    </i>
    <i>
      <x v="2"/>
    </i>
    <i>
      <x v="1"/>
    </i>
    <i>
      <x v="3"/>
    </i>
    <i t="grand">
      <x/>
    </i>
  </rowItems>
  <colItems count="1">
    <i/>
  </colItems>
  <dataFields count="1">
    <dataField name="Total Followers Increase" fld="6" baseField="2" baseItem="0"/>
  </dataFields>
  <formats count="4">
    <format dxfId="14">
      <pivotArea outline="0" collapsedLevelsAreSubtotals="1" fieldPosition="0"/>
    </format>
    <format dxfId="13">
      <pivotArea outline="0" collapsedLevelsAreSubtotals="1" fieldPosition="0"/>
    </format>
    <format dxfId="12">
      <pivotArea outline="0" collapsedLevelsAreSubtotals="1" fieldPosition="0"/>
    </format>
    <format dxfId="11">
      <pivotArea outline="0" collapsedLevelsAreSubtotals="1" fieldPosition="0"/>
    </format>
  </formats>
  <chartFormats count="6">
    <chartFormat chart="5" format="35" series="1">
      <pivotArea type="data" outline="0" fieldPosition="0">
        <references count="1">
          <reference field="4294967294" count="1" selected="0">
            <x v="0"/>
          </reference>
        </references>
      </pivotArea>
    </chartFormat>
    <chartFormat chart="5" format="36">
      <pivotArea type="data" outline="0" fieldPosition="0">
        <references count="2">
          <reference field="4294967294" count="1" selected="0">
            <x v="0"/>
          </reference>
          <reference field="2" count="1" selected="0">
            <x v="4"/>
          </reference>
        </references>
      </pivotArea>
    </chartFormat>
    <chartFormat chart="5" format="37">
      <pivotArea type="data" outline="0" fieldPosition="0">
        <references count="2">
          <reference field="4294967294" count="1" selected="0">
            <x v="0"/>
          </reference>
          <reference field="2" count="1" selected="0">
            <x v="0"/>
          </reference>
        </references>
      </pivotArea>
    </chartFormat>
    <chartFormat chart="5" format="38">
      <pivotArea type="data" outline="0" fieldPosition="0">
        <references count="2">
          <reference field="4294967294" count="1" selected="0">
            <x v="0"/>
          </reference>
          <reference field="2" count="1" selected="0">
            <x v="2"/>
          </reference>
        </references>
      </pivotArea>
    </chartFormat>
    <chartFormat chart="5" format="39">
      <pivotArea type="data" outline="0" fieldPosition="0">
        <references count="2">
          <reference field="4294967294" count="1" selected="0">
            <x v="0"/>
          </reference>
          <reference field="2" count="1" selected="0">
            <x v="1"/>
          </reference>
        </references>
      </pivotArea>
    </chartFormat>
    <chartFormat chart="5" format="40">
      <pivotArea type="data" outline="0" fieldPosition="0">
        <references count="2">
          <reference field="4294967294" count="1" selected="0">
            <x v="0"/>
          </reference>
          <reference field="2" count="1" selected="0">
            <x v="3"/>
          </reference>
        </references>
      </pivotArea>
    </chartFormat>
  </chartFormats>
  <pivotTableStyleInfo name="PivotStyleMedium5" showRowHeaders="1" showColHeaders="1" showRowStripes="0" showColStripes="1" showLastColumn="1"/>
  <filters count="1">
    <filter fld="0" type="dateBetween" evalOrder="-1" id="65" name="Date">
      <autoFilter ref="A1">
        <filterColumn colId="0">
          <customFilters and="1">
            <customFilter operator="greaterThanOrEqual" val="44136"/>
            <customFilter operator="lessThanOrEqual" val="44165"/>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2" cacheId="9" applyNumberFormats="0" applyBorderFormats="0" applyFontFormats="0" applyPatternFormats="0" applyAlignmentFormats="0" applyWidthHeightFormats="1" dataCaption="Values" showError="1" updatedVersion="6" minRefreshableVersion="5" itemPrintTitles="1" createdVersion="6" indent="0" outline="1" outlineData="1" multipleFieldFilters="0" chartFormat="6" rowHeaderCaption="Company">
  <location ref="G2:J8" firstHeaderRow="0" firstDataRow="1" firstDataCol="1"/>
  <pivotFields count="10">
    <pivotField numFmtId="14" subtotalTop="0" showAll="0">
      <items count="3">
        <item x="0"/>
        <item x="1"/>
        <item t="default"/>
      </items>
    </pivotField>
    <pivotField subtotalTop="0" showAll="0">
      <items count="3">
        <item x="0"/>
        <item x="1"/>
        <item t="default"/>
      </items>
    </pivotField>
    <pivotField axis="axisRow" subtotalTop="0" showAll="0">
      <items count="6">
        <item x="3"/>
        <item x="1"/>
        <item x="2"/>
        <item x="4"/>
        <item x="0"/>
        <item t="default"/>
      </items>
    </pivotField>
    <pivotField numFmtId="165" subtotalTop="0" showAll="0"/>
    <pivotField showAll="0"/>
    <pivotField dataField="1" showAll="0"/>
    <pivotField numFmtId="3" subtotalTop="0" showAll="0"/>
    <pivotField subtotalTop="0" showAll="0"/>
    <pivotField dataField="1" subtotalTop="0" showAll="0"/>
    <pivotField dataField="1" subtotalTop="0" showAll="0"/>
  </pivotFields>
  <rowFields count="1">
    <field x="2"/>
  </rowFields>
  <rowItems count="6">
    <i>
      <x/>
    </i>
    <i>
      <x v="1"/>
    </i>
    <i>
      <x v="2"/>
    </i>
    <i>
      <x v="3"/>
    </i>
    <i>
      <x v="4"/>
    </i>
    <i t="grand">
      <x/>
    </i>
  </rowItems>
  <colFields count="1">
    <field x="-2"/>
  </colFields>
  <colItems count="3">
    <i>
      <x/>
    </i>
    <i i="1">
      <x v="1"/>
    </i>
    <i i="2">
      <x v="2"/>
    </i>
  </colItems>
  <dataFields count="3">
    <dataField name="Followers After Ad " fld="5" baseField="0" baseItem="0"/>
    <dataField name="1 Month Increase " fld="9" baseField="2" baseItem="2"/>
    <dataField name="Increase Rate % " fld="8" subtotal="average" baseField="2" baseItem="0" numFmtId="9"/>
  </dataFields>
  <formats count="5">
    <format dxfId="19">
      <pivotArea outline="0" collapsedLevelsAreSubtotals="1" fieldPosition="0"/>
    </format>
    <format dxfId="18">
      <pivotArea outline="0" collapsedLevelsAreSubtotals="1" fieldPosition="0"/>
    </format>
    <format dxfId="17">
      <pivotArea outline="0" collapsedLevelsAreSubtotals="1" fieldPosition="0"/>
    </format>
    <format dxfId="16">
      <pivotArea outline="0" collapsedLevelsAreSubtotals="1" fieldPosition="0"/>
    </format>
    <format dxfId="15">
      <pivotArea outline="0" collapsedLevelsAreSubtotals="1" fieldPosition="0">
        <references count="1">
          <reference field="4294967294" count="1" selected="0">
            <x v="2"/>
          </reference>
        </references>
      </pivotArea>
    </format>
  </formats>
  <chartFormats count="3">
    <chartFormat chart="3" format="30" series="1">
      <pivotArea type="data" outline="0" fieldPosition="0">
        <references count="1">
          <reference field="4294967294" count="1" selected="0">
            <x v="1"/>
          </reference>
        </references>
      </pivotArea>
    </chartFormat>
    <chartFormat chart="3" format="32" series="1">
      <pivotArea type="data" outline="0" fieldPosition="0">
        <references count="1">
          <reference field="4294967294" count="1" selected="0">
            <x v="2"/>
          </reference>
        </references>
      </pivotArea>
    </chartFormat>
    <chartFormat chart="3" format="33" series="1">
      <pivotArea type="data" outline="0" fieldPosition="0">
        <references count="1">
          <reference field="4294967294" count="1" selected="0">
            <x v="0"/>
          </reference>
        </references>
      </pivotArea>
    </chartFormat>
  </chartFormats>
  <pivotTableStyleInfo name="PivotStyleMedium5" showRowHeaders="1" showColHeaders="1" showRowStripes="0" showColStripes="1" showLastColumn="1"/>
  <filters count="1">
    <filter fld="0" type="dateBetween" evalOrder="-1" id="65" name="Date">
      <autoFilter ref="A1">
        <filterColumn colId="0">
          <customFilters and="1">
            <customFilter operator="greaterThanOrEqual" val="44136"/>
            <customFilter operator="lessThanOrEqual" val="44165"/>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d_Company" xr10:uid="{00000000-0013-0000-FFFF-FFFF01000000}" sourceName="Ad Company">
  <pivotTables>
    <pivotTable tabId="5" name="PivotTable1"/>
    <pivotTable tabId="5" name="PivotTable2"/>
    <pivotTable tabId="5" name="PivotTable4"/>
  </pivotTables>
  <data>
    <tabular pivotCacheId="1">
      <items count="5">
        <i x="3" s="1"/>
        <i x="1" s="1"/>
        <i x="2" s="1"/>
        <i x="4"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eek" xr10:uid="{00000000-0013-0000-FFFF-FFFF02000000}" sourceName="Week #">
  <pivotTables>
    <pivotTable tabId="5" name="PivotTable1"/>
    <pivotTable tabId="5" name="PivotTable2"/>
    <pivotTable tabId="5" name="PivotTable4"/>
  </pivotTables>
  <data>
    <tabular pivotCacheId="1">
      <items count="2">
        <i x="0" s="1"/>
        <i x="1"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d Company" xr10:uid="{00000000-0014-0000-FFFF-FFFF01000000}" cache="Slicer_Ad_Company" caption="Company" style="SlicerStyleLight4 2" rowHeight="241300"/>
  <slicer name="Week #" xr10:uid="{00000000-0014-0000-FFFF-FFFF02000000}" cache="Slicer_Week" caption="Week #" columnCount="4" style="SlicerStyleLight4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K14" totalsRowCount="1" headerRowDxfId="32" headerRowCellStyle="Normal" dataCellStyle="Normal">
  <tableColumns count="10">
    <tableColumn id="17" xr3:uid="{00000000-0010-0000-0000-000011000000}" name="Date" totalsRowLabel="Total" dataDxfId="31" dataCellStyle="Normal"/>
    <tableColumn id="25" xr3:uid="{00000000-0010-0000-0000-000019000000}" name="Week #" dataDxfId="30" dataCellStyle="Normal">
      <calculatedColumnFormula>IF(Table1[[#This Row],[Date]]&lt;&gt;"", WEEKNUM(Table1[[#This Row],[Date]]), "")</calculatedColumnFormula>
    </tableColumn>
    <tableColumn id="1" xr3:uid="{00000000-0010-0000-0000-000001000000}" name="Ad Company" dataDxfId="29" dataCellStyle="Normal"/>
    <tableColumn id="2" xr3:uid="{00000000-0010-0000-0000-000002000000}" name="Cost" totalsRowFunction="sum" dataDxfId="28" totalsRowDxfId="27" dataCellStyle="Normal"/>
    <tableColumn id="3" xr3:uid="{00000000-0010-0000-0000-000003000000}" name="Followers Before Ad" dataDxfId="26" dataCellStyle="Normal"/>
    <tableColumn id="4" xr3:uid="{00000000-0010-0000-0000-000004000000}" name="Followers After Ad" dataDxfId="25" dataCellStyle="Normal"/>
    <tableColumn id="7" xr3:uid="{00000000-0010-0000-0000-000007000000}" name="Total Followers" totalsRowFunction="sum" dataDxfId="24" totalsRowDxfId="23" dataCellStyle="Normal">
      <calculatedColumnFormula>Table1[[#This Row],[Followers After Ad]]-Table1[[#This Row],[Followers Before Ad]]</calculatedColumnFormula>
    </tableColumn>
    <tableColumn id="8" xr3:uid="{00000000-0010-0000-0000-000008000000}" name="Cost per Follower" dataDxfId="22" dataCellStyle="Normal">
      <calculatedColumnFormula>IFERROR(Table1[[#This Row],[Cost]]/Table1[[#This Row],[Total Followers]], "")</calculatedColumnFormula>
    </tableColumn>
    <tableColumn id="9" xr3:uid="{00000000-0010-0000-0000-000009000000}" name="Increase Rate %" dataDxfId="21" dataCellStyle="Normal">
      <calculatedColumnFormula>IFERROR(Table1[[#This Row],[Total Followers]]/Table1[[#This Row],[Followers Before Ad]], "")</calculatedColumnFormula>
    </tableColumn>
    <tableColumn id="10" xr3:uid="{00000000-0010-0000-0000-00000A000000}" name="1 Month Increase" dataDxfId="20" dataCellStyle="Normal">
      <calculatedColumnFormula>IFERROR(Table1[[#This Row],[Followers After Ad]]+ Table1[[#This Row],[Followers After Ad]]*Table1[[#This Row],[Increase Rate %]], "")</calculatedColumnFormula>
    </tableColumn>
  </tableColumns>
  <tableStyleInfo name="TableStyleMedium5" showFirstColumn="0"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2:B11" totalsRowShown="0" headerRowDxfId="0" headerRowCellStyle="Normal" dataCellStyle="Normal">
  <tableColumns count="1">
    <tableColumn id="1" xr3:uid="{00000000-0010-0000-0100-000001000000}" name="Company" dataCellStyle="Normal"/>
  </tableColumns>
  <tableStyleInfo name="TableStyleMedium5" showFirstColumn="0" showLastColumn="0" showRowStripes="0" showColumnStripes="0"/>
</table>
</file>

<file path=xl/theme/theme1.xml><?xml version="1.0" encoding="utf-8"?>
<a:theme xmlns:a="http://schemas.openxmlformats.org/drawingml/2006/main" name="Retrospect">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Retrospect">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0000"/>
            <a:shade val="97000"/>
            <a:satMod val="130000"/>
          </a:schemeClr>
        </a:solidFill>
        <a:gradFill rotWithShape="1">
          <a:gsLst>
            <a:gs pos="0">
              <a:schemeClr val="phClr">
                <a:tint val="96000"/>
                <a:shade val="99000"/>
                <a:satMod val="140000"/>
              </a:schemeClr>
            </a:gs>
            <a:gs pos="65000">
              <a:schemeClr val="phClr">
                <a:tint val="100000"/>
                <a:shade val="80000"/>
                <a:satMod val="130000"/>
              </a:schemeClr>
            </a:gs>
            <a:gs pos="100000">
              <a:schemeClr val="phClr">
                <a:tint val="100000"/>
                <a:shade val="48000"/>
                <a:satMod val="120000"/>
              </a:schemeClr>
            </a:gs>
          </a:gsLst>
          <a:lin ang="16200000" scaled="0"/>
        </a:gradFill>
      </a:bgFillStyleLst>
    </a:fmtScheme>
  </a:themeElements>
  <a:objectDefaults/>
  <a:extraClrSchemeLst/>
  <a:extLst>
    <a:ext uri="{05A4C25C-085E-4340-85A3-A5531E510DB2}">
      <thm15:themeFamily xmlns:thm15="http://schemas.microsoft.com/office/thememl/2012/main" name="Retrospect" id="{5F128B03-DCCA-4EEB-AB3B-CF2899314A46}" vid="{3F1AAB62-24C6-49D2-8E01-B56FAC9A3DCD}"/>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 xr10:uid="{00000000-0013-0000-FFFF-FFFF03000000}" sourceName="Date">
  <pivotTables>
    <pivotTable tabId="5" name="PivotTable1"/>
    <pivotTable tabId="5" name="PivotTable2"/>
    <pivotTable tabId="5" name="PivotTable4"/>
  </pivotTables>
  <state minimalRefreshVersion="6" lastRefreshVersion="6" pivotCacheId="1" filterType="dateBetween">
    <selection startDate="2020-11-01T00:00:00" endDate="2020-11-30T00:00:00"/>
    <bounds startDate="2020-01-01T00:00:00" endDate="2021-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00000000-0014-0000-FFFF-FFFF03000000}" cache="NativeTimeline_Date" caption="Date" showHeader="0" showSelectionLabel="0" showHorizontalScrollbar="0" level="2" selectionLevel="2" scrollPosition="2020-05-24T00:00:00" style="TimeSlicerStyleLight4 2"/>
</timeline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11/relationships/timeline" Target="../timelines/timeline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K14"/>
  <sheetViews>
    <sheetView showGridLines="0" tabSelected="1" zoomScale="95" zoomScaleNormal="95" workbookViewId="0">
      <selection activeCell="J7" sqref="J7"/>
    </sheetView>
  </sheetViews>
  <sheetFormatPr baseColWidth="10" defaultColWidth="9.1640625" defaultRowHeight="16.5" customHeight="1" x14ac:dyDescent="0.2"/>
  <cols>
    <col min="1" max="1" width="3" style="16" customWidth="1"/>
    <col min="2" max="2" width="12" style="16" customWidth="1"/>
    <col min="3" max="3" width="11.5" style="16" customWidth="1"/>
    <col min="4" max="4" width="17.33203125" style="16" customWidth="1"/>
    <col min="5" max="5" width="14.83203125" style="16" customWidth="1"/>
    <col min="6" max="6" width="23.83203125" style="16" bestFit="1" customWidth="1"/>
    <col min="7" max="7" width="22.5" style="16" bestFit="1" customWidth="1"/>
    <col min="8" max="8" width="16.5" style="16" customWidth="1"/>
    <col min="9" max="9" width="17" style="16" customWidth="1"/>
    <col min="10" max="10" width="20" style="16" bestFit="1" customWidth="1"/>
    <col min="11" max="11" width="19.5" style="16" customWidth="1"/>
    <col min="12" max="78" width="10.33203125" style="16"/>
    <col min="79" max="16384" width="9.1640625" style="16"/>
  </cols>
  <sheetData>
    <row r="1" spans="1:11" ht="16.5" customHeight="1" x14ac:dyDescent="0.2">
      <c r="H1" s="17"/>
    </row>
    <row r="2" spans="1:11" ht="15" x14ac:dyDescent="0.2">
      <c r="A2" s="18"/>
      <c r="B2" s="18"/>
      <c r="C2" s="18"/>
      <c r="D2" s="18"/>
      <c r="E2" s="43">
        <f ca="1">TODAY()</f>
        <v>44145</v>
      </c>
      <c r="F2" s="43"/>
      <c r="G2" s="43"/>
    </row>
    <row r="3" spans="1:11" ht="31.5" customHeight="1" x14ac:dyDescent="0.45">
      <c r="A3" s="19"/>
      <c r="B3" s="19"/>
      <c r="C3" s="19"/>
      <c r="D3" s="19"/>
      <c r="E3" s="34" t="s">
        <v>3</v>
      </c>
      <c r="F3" s="35"/>
      <c r="G3" s="35"/>
      <c r="H3" s="35"/>
    </row>
    <row r="4" spans="1:11" ht="24" customHeight="1" x14ac:dyDescent="0.2"/>
    <row r="5" spans="1:11" ht="15" x14ac:dyDescent="0.2">
      <c r="C5" s="20" t="s">
        <v>0</v>
      </c>
      <c r="D5" s="21" t="s">
        <v>5</v>
      </c>
      <c r="H5" s="20" t="s">
        <v>0</v>
      </c>
      <c r="I5" s="20" t="s">
        <v>0</v>
      </c>
      <c r="J5" s="20" t="s">
        <v>0</v>
      </c>
      <c r="K5" s="20" t="s">
        <v>0</v>
      </c>
    </row>
    <row r="6" spans="1:11" ht="18.75" customHeight="1" x14ac:dyDescent="0.2">
      <c r="B6" s="25" t="s">
        <v>1</v>
      </c>
      <c r="C6" s="25" t="s">
        <v>2</v>
      </c>
      <c r="D6" s="25" t="s">
        <v>4</v>
      </c>
      <c r="E6" s="25" t="s">
        <v>12</v>
      </c>
      <c r="F6" s="42" t="s">
        <v>26</v>
      </c>
      <c r="G6" s="42" t="s">
        <v>27</v>
      </c>
      <c r="H6" s="36" t="s">
        <v>13</v>
      </c>
      <c r="I6" s="30" t="s">
        <v>14</v>
      </c>
      <c r="J6" s="30" t="s">
        <v>17</v>
      </c>
      <c r="K6" s="30" t="s">
        <v>16</v>
      </c>
    </row>
    <row r="7" spans="1:11" ht="16.5" customHeight="1" x14ac:dyDescent="0.2">
      <c r="B7" s="23">
        <v>44137</v>
      </c>
      <c r="C7" s="22">
        <f>IF(Table1[[#This Row],[Date]]&lt;&gt;"", WEEKNUM(Table1[[#This Row],[Date]]), "")</f>
        <v>45</v>
      </c>
      <c r="D7" s="24" t="s">
        <v>7</v>
      </c>
      <c r="E7" s="31">
        <v>3000</v>
      </c>
      <c r="F7" s="37">
        <v>1000</v>
      </c>
      <c r="G7" s="37">
        <v>8100</v>
      </c>
      <c r="H7" s="37">
        <f>Table1[[#This Row],[Followers After Ad]]-Table1[[#This Row],[Followers Before Ad]]</f>
        <v>7100</v>
      </c>
      <c r="I7" s="38">
        <f>IFERROR(Table1[[#This Row],[Cost]]/Table1[[#This Row],[Total Followers]], "")</f>
        <v>0.42253521126760563</v>
      </c>
      <c r="J7" s="39">
        <f>IFERROR(Table1[[#This Row],[Total Followers]]/Table1[[#This Row],[Followers Before Ad]], "")</f>
        <v>7.1</v>
      </c>
      <c r="K7" s="37">
        <f>IFERROR(Table1[[#This Row],[Followers After Ad]]+ Table1[[#This Row],[Followers After Ad]]*Table1[[#This Row],[Increase Rate %]], "")</f>
        <v>65610</v>
      </c>
    </row>
    <row r="8" spans="1:11" ht="16.5" customHeight="1" x14ac:dyDescent="0.2">
      <c r="B8" s="32">
        <v>44137</v>
      </c>
      <c r="C8" s="22">
        <f>IF(Table1[[#This Row],[Date]]&lt;&gt;"", WEEKNUM(Table1[[#This Row],[Date]]), "")</f>
        <v>45</v>
      </c>
      <c r="D8" s="29" t="s">
        <v>8</v>
      </c>
      <c r="E8" s="33">
        <v>2000</v>
      </c>
      <c r="F8" s="37">
        <v>2800</v>
      </c>
      <c r="G8" s="37">
        <v>13300</v>
      </c>
      <c r="H8" s="37">
        <f>Table1[[#This Row],[Followers After Ad]]-Table1[[#This Row],[Followers Before Ad]]</f>
        <v>10500</v>
      </c>
      <c r="I8" s="38">
        <f>IFERROR(Table1[[#This Row],[Cost]]/Table1[[#This Row],[Total Followers]], "")</f>
        <v>0.19047619047619047</v>
      </c>
      <c r="J8" s="39">
        <f>IFERROR(Table1[[#This Row],[Total Followers]]/Table1[[#This Row],[Followers Before Ad]], "")</f>
        <v>3.75</v>
      </c>
      <c r="K8" s="37">
        <f>IFERROR(Table1[[#This Row],[Followers After Ad]]+ Table1[[#This Row],[Followers After Ad]]*Table1[[#This Row],[Increase Rate %]], "")</f>
        <v>63175</v>
      </c>
    </row>
    <row r="9" spans="1:11" ht="16.5" customHeight="1" x14ac:dyDescent="0.2">
      <c r="B9" s="32">
        <v>44144</v>
      </c>
      <c r="C9" s="22">
        <f>IF(Table1[[#This Row],[Date]]&lt;&gt;"", WEEKNUM(Table1[[#This Row],[Date]]), "")</f>
        <v>46</v>
      </c>
      <c r="D9" s="29" t="s">
        <v>7</v>
      </c>
      <c r="E9" s="33">
        <v>1500</v>
      </c>
      <c r="F9" s="37">
        <v>4200</v>
      </c>
      <c r="G9" s="37">
        <v>19000</v>
      </c>
      <c r="H9" s="37">
        <f>Table1[[#This Row],[Followers After Ad]]-Table1[[#This Row],[Followers Before Ad]]</f>
        <v>14800</v>
      </c>
      <c r="I9" s="38">
        <f>IFERROR(Table1[[#This Row],[Cost]]/Table1[[#This Row],[Total Followers]], "")</f>
        <v>0.10135135135135136</v>
      </c>
      <c r="J9" s="39">
        <f>IFERROR(Table1[[#This Row],[Total Followers]]/Table1[[#This Row],[Followers Before Ad]], "")</f>
        <v>3.5238095238095237</v>
      </c>
      <c r="K9" s="37">
        <f>IFERROR(Table1[[#This Row],[Followers After Ad]]+ Table1[[#This Row],[Followers After Ad]]*Table1[[#This Row],[Increase Rate %]], "")</f>
        <v>85952.380952380947</v>
      </c>
    </row>
    <row r="10" spans="1:11" ht="16.5" customHeight="1" x14ac:dyDescent="0.2">
      <c r="B10" s="32">
        <v>44144</v>
      </c>
      <c r="C10" s="22">
        <f>IF(Table1[[#This Row],[Date]]&lt;&gt;"", WEEKNUM(Table1[[#This Row],[Date]]), "")</f>
        <v>46</v>
      </c>
      <c r="D10" s="29" t="s">
        <v>9</v>
      </c>
      <c r="E10" s="33">
        <v>500</v>
      </c>
      <c r="F10" s="37">
        <v>5500</v>
      </c>
      <c r="G10" s="37">
        <v>23200</v>
      </c>
      <c r="H10" s="37">
        <f>Table1[[#This Row],[Followers After Ad]]-Table1[[#This Row],[Followers Before Ad]]</f>
        <v>17700</v>
      </c>
      <c r="I10" s="38">
        <f>IFERROR(Table1[[#This Row],[Cost]]/Table1[[#This Row],[Total Followers]], "")</f>
        <v>2.8248587570621469E-2</v>
      </c>
      <c r="J10" s="39">
        <f>IFERROR(Table1[[#This Row],[Total Followers]]/Table1[[#This Row],[Followers Before Ad]], "")</f>
        <v>3.2181818181818183</v>
      </c>
      <c r="K10" s="37">
        <f>IFERROR(Table1[[#This Row],[Followers After Ad]]+ Table1[[#This Row],[Followers After Ad]]*Table1[[#This Row],[Increase Rate %]], "")</f>
        <v>97861.818181818177</v>
      </c>
    </row>
    <row r="11" spans="1:11" ht="16.5" customHeight="1" x14ac:dyDescent="0.2">
      <c r="B11" s="32">
        <v>44144</v>
      </c>
      <c r="C11" s="22">
        <f>IF(Table1[[#This Row],[Date]]&lt;&gt;"", WEEKNUM(Table1[[#This Row],[Date]]), "")</f>
        <v>46</v>
      </c>
      <c r="D11" s="29" t="s">
        <v>10</v>
      </c>
      <c r="E11" s="33">
        <v>2000</v>
      </c>
      <c r="F11" s="37">
        <v>6300</v>
      </c>
      <c r="G11" s="37">
        <v>26400</v>
      </c>
      <c r="H11" s="37">
        <f>Table1[[#This Row],[Followers After Ad]]-Table1[[#This Row],[Followers Before Ad]]</f>
        <v>20100</v>
      </c>
      <c r="I11" s="38">
        <f>IFERROR(Table1[[#This Row],[Cost]]/Table1[[#This Row],[Total Followers]], "")</f>
        <v>9.950248756218906E-2</v>
      </c>
      <c r="J11" s="39">
        <f>IFERROR(Table1[[#This Row],[Total Followers]]/Table1[[#This Row],[Followers Before Ad]], "")</f>
        <v>3.1904761904761907</v>
      </c>
      <c r="K11" s="37">
        <f>IFERROR(Table1[[#This Row],[Followers After Ad]]+ Table1[[#This Row],[Followers After Ad]]*Table1[[#This Row],[Increase Rate %]], "")</f>
        <v>110628.57142857143</v>
      </c>
    </row>
    <row r="12" spans="1:11" ht="16.5" customHeight="1" x14ac:dyDescent="0.2">
      <c r="B12" s="32">
        <v>44144</v>
      </c>
      <c r="C12" s="22">
        <f>IF(Table1[[#This Row],[Date]]&lt;&gt;"", WEEKNUM(Table1[[#This Row],[Date]]), "")</f>
        <v>46</v>
      </c>
      <c r="D12" s="29" t="s">
        <v>8</v>
      </c>
      <c r="E12" s="33">
        <v>1000</v>
      </c>
      <c r="F12" s="37"/>
      <c r="G12" s="37"/>
      <c r="H12" s="37">
        <f>Table1[[#This Row],[Followers After Ad]]-Table1[[#This Row],[Followers Before Ad]]</f>
        <v>0</v>
      </c>
      <c r="I12" s="38" t="str">
        <f>IFERROR(Table1[[#This Row],[Cost]]/Table1[[#This Row],[Total Followers]], "")</f>
        <v/>
      </c>
      <c r="J12" s="39" t="str">
        <f>IFERROR(Table1[[#This Row],[Total Followers]]/Table1[[#This Row],[Followers Before Ad]], "")</f>
        <v/>
      </c>
      <c r="K12" s="37" t="str">
        <f>IFERROR(Table1[[#This Row],[Followers After Ad]]+ Table1[[#This Row],[Followers After Ad]]*Table1[[#This Row],[Increase Rate %]], "")</f>
        <v/>
      </c>
    </row>
    <row r="13" spans="1:11" ht="16.5" customHeight="1" x14ac:dyDescent="0.2">
      <c r="B13" s="32">
        <v>44144</v>
      </c>
      <c r="C13" s="22">
        <f>IF(Table1[[#This Row],[Date]]&lt;&gt;"", WEEKNUM(Table1[[#This Row],[Date]]), "")</f>
        <v>46</v>
      </c>
      <c r="D13" s="29" t="s">
        <v>11</v>
      </c>
      <c r="E13" s="33">
        <v>800</v>
      </c>
      <c r="F13" s="37"/>
      <c r="G13" s="37"/>
      <c r="H13" s="37">
        <f>Table1[[#This Row],[Followers After Ad]]-Table1[[#This Row],[Followers Before Ad]]</f>
        <v>0</v>
      </c>
      <c r="I13" s="38" t="str">
        <f>IFERROR(Table1[[#This Row],[Cost]]/Table1[[#This Row],[Total Followers]], "")</f>
        <v/>
      </c>
      <c r="J13" s="39" t="str">
        <f>IFERROR(Table1[[#This Row],[Total Followers]]/Table1[[#This Row],[Followers Before Ad]], "")</f>
        <v/>
      </c>
      <c r="K13" s="37" t="str">
        <f>IFERROR(Table1[[#This Row],[Followers After Ad]]+ Table1[[#This Row],[Followers After Ad]]*Table1[[#This Row],[Increase Rate %]], "")</f>
        <v/>
      </c>
    </row>
    <row r="14" spans="1:11" ht="16.5" customHeight="1" x14ac:dyDescent="0.2">
      <c r="B14" t="s">
        <v>15</v>
      </c>
      <c r="C14"/>
      <c r="D14"/>
      <c r="E14" s="28">
        <f>SUBTOTAL(109,Table1[Cost])</f>
        <v>10800</v>
      </c>
      <c r="F14"/>
      <c r="G14"/>
      <c r="H14" s="2">
        <f>SUBTOTAL(109,Table1[Total Followers])</f>
        <v>70200</v>
      </c>
      <c r="I14"/>
      <c r="J14"/>
      <c r="K14"/>
    </row>
  </sheetData>
  <mergeCells count="1">
    <mergeCell ref="E2:G2"/>
  </mergeCells>
  <dataValidations count="1">
    <dataValidation type="list" allowBlank="1" showInputMessage="1" showErrorMessage="1" prompt="Select from drop down list!" sqref="D7:D13" xr:uid="{00000000-0002-0000-0000-000000000000}">
      <formula1>lstCompany</formula1>
    </dataValidation>
  </dataValidations>
  <pageMargins left="0.7" right="0.7" top="0.75" bottom="0.75" header="0.3" footer="0.3"/>
  <pageSetup orientation="portrait" horizontalDpi="0"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DAEAB"/>
  </sheetPr>
  <dimension ref="A1:P332"/>
  <sheetViews>
    <sheetView showGridLines="0" showRowColHeaders="0" zoomScaleNormal="100" workbookViewId="0">
      <selection activeCell="H42" sqref="H42"/>
    </sheetView>
  </sheetViews>
  <sheetFormatPr baseColWidth="10" defaultColWidth="0" defaultRowHeight="16.5" customHeight="1" x14ac:dyDescent="0.2"/>
  <cols>
    <col min="1" max="1" width="3.5" style="3" customWidth="1"/>
    <col min="2" max="2" width="36.33203125" style="3" customWidth="1"/>
    <col min="3" max="5" width="17" style="3" customWidth="1"/>
    <col min="6" max="7" width="14.1640625" style="3" customWidth="1"/>
    <col min="8" max="8" width="12.6640625" style="3" customWidth="1"/>
    <col min="9" max="9" width="19.5" style="3" customWidth="1"/>
    <col min="10" max="10" width="14.6640625" style="13" customWidth="1"/>
    <col min="11" max="11" width="5.1640625" style="3" customWidth="1"/>
    <col min="12" max="12" width="5.1640625" style="3" hidden="1" customWidth="1"/>
    <col min="13" max="14" width="13.83203125" style="3" hidden="1" customWidth="1"/>
    <col min="15" max="15" width="9.6640625" style="3" hidden="1" customWidth="1"/>
    <col min="16" max="16" width="13.83203125" style="3" hidden="1" customWidth="1"/>
    <col min="17" max="16384" width="9.1640625" style="3" hidden="1"/>
  </cols>
  <sheetData>
    <row r="1" spans="1:16" ht="16.5" customHeight="1" x14ac:dyDescent="0.2">
      <c r="J1" s="3"/>
    </row>
    <row r="2" spans="1:16" ht="15" x14ac:dyDescent="0.2">
      <c r="A2" s="4"/>
      <c r="C2" s="44">
        <f ca="1">TODAY()</f>
        <v>44145</v>
      </c>
      <c r="D2" s="44"/>
      <c r="G2" s="6"/>
      <c r="J2" s="3"/>
      <c r="L2" s="5"/>
      <c r="M2" s="5"/>
    </row>
    <row r="3" spans="1:16" ht="31.5" customHeight="1" x14ac:dyDescent="0.45">
      <c r="A3" s="7"/>
      <c r="C3" s="40" t="s">
        <v>18</v>
      </c>
      <c r="D3" s="8"/>
      <c r="E3" s="9"/>
      <c r="F3" s="10"/>
      <c r="G3" s="10"/>
      <c r="H3" s="11"/>
      <c r="I3" s="4"/>
      <c r="J3" s="3"/>
      <c r="L3" s="12"/>
      <c r="M3" s="12"/>
      <c r="N3" s="4"/>
      <c r="O3" s="4"/>
      <c r="P3" s="4"/>
    </row>
    <row r="4" spans="1:16" ht="25.5" customHeight="1" x14ac:dyDescent="0.2">
      <c r="H4" s="4"/>
      <c r="I4" s="4"/>
      <c r="J4" s="3"/>
      <c r="L4" s="4"/>
      <c r="M4" s="4"/>
      <c r="N4" s="4"/>
      <c r="O4" s="4"/>
      <c r="P4" s="4"/>
    </row>
    <row r="5" spans="1:16" customFormat="1" ht="15" x14ac:dyDescent="0.2"/>
    <row r="6" spans="1:16" customFormat="1" ht="15" x14ac:dyDescent="0.2"/>
    <row r="7" spans="1:16" customFormat="1" ht="15" x14ac:dyDescent="0.2"/>
    <row r="8" spans="1:16" ht="19" x14ac:dyDescent="0.2">
      <c r="B8" s="45" t="s">
        <v>21</v>
      </c>
      <c r="C8" s="45"/>
      <c r="D8" s="45"/>
      <c r="E8" s="45"/>
      <c r="F8" s="45"/>
      <c r="G8" s="45"/>
      <c r="H8" s="45"/>
      <c r="I8" s="45"/>
      <c r="J8" s="45"/>
    </row>
    <row r="9" spans="1:16" ht="16.5" customHeight="1" x14ac:dyDescent="0.2">
      <c r="J9" s="3"/>
    </row>
    <row r="10" spans="1:16" ht="16.5" customHeight="1" x14ac:dyDescent="0.2">
      <c r="J10" s="3"/>
    </row>
    <row r="11" spans="1:16" ht="16.5" customHeight="1" x14ac:dyDescent="0.2">
      <c r="J11" s="3"/>
    </row>
    <row r="12" spans="1:16" ht="16.5" customHeight="1" x14ac:dyDescent="0.2">
      <c r="J12" s="3"/>
    </row>
    <row r="13" spans="1:16" ht="16.5" customHeight="1" x14ac:dyDescent="0.2">
      <c r="J13" s="3"/>
    </row>
    <row r="14" spans="1:16" ht="16.5" customHeight="1" x14ac:dyDescent="0.2">
      <c r="J14" s="3"/>
    </row>
    <row r="15" spans="1:16" ht="16.5" customHeight="1" x14ac:dyDescent="0.2">
      <c r="J15" s="3"/>
    </row>
    <row r="16" spans="1:16" ht="16.5" customHeight="1" x14ac:dyDescent="0.2">
      <c r="J16" s="3"/>
    </row>
    <row r="17" spans="2:10" ht="16.5" customHeight="1" x14ac:dyDescent="0.2">
      <c r="J17" s="3"/>
    </row>
    <row r="18" spans="2:10" ht="16.5" customHeight="1" x14ac:dyDescent="0.2">
      <c r="J18" s="3"/>
    </row>
    <row r="19" spans="2:10" ht="16.5" customHeight="1" x14ac:dyDescent="0.2">
      <c r="J19" s="3"/>
    </row>
    <row r="20" spans="2:10" ht="16.5" customHeight="1" x14ac:dyDescent="0.2">
      <c r="J20" s="3"/>
    </row>
    <row r="21" spans="2:10" ht="16.5" customHeight="1" x14ac:dyDescent="0.2">
      <c r="J21" s="3"/>
    </row>
    <row r="22" spans="2:10" ht="16.5" customHeight="1" x14ac:dyDescent="0.2">
      <c r="J22" s="3"/>
    </row>
    <row r="23" spans="2:10" ht="16.5" customHeight="1" x14ac:dyDescent="0.2">
      <c r="J23" s="3"/>
    </row>
    <row r="24" spans="2:10" ht="16.5" customHeight="1" x14ac:dyDescent="0.2">
      <c r="J24" s="3"/>
    </row>
    <row r="25" spans="2:10" ht="18" customHeight="1" x14ac:dyDescent="0.2">
      <c r="B25" s="45" t="s">
        <v>22</v>
      </c>
      <c r="C25" s="45"/>
      <c r="D25" s="45"/>
      <c r="E25" s="45"/>
      <c r="F25" s="45"/>
      <c r="G25" s="45"/>
      <c r="H25" s="45"/>
      <c r="I25" s="45"/>
      <c r="J25" s="45"/>
    </row>
    <row r="26" spans="2:10" ht="15" x14ac:dyDescent="0.2">
      <c r="J26" s="3"/>
    </row>
    <row r="27" spans="2:10" ht="16.5" customHeight="1" x14ac:dyDescent="0.2">
      <c r="B27"/>
      <c r="C27"/>
      <c r="D27"/>
      <c r="E27"/>
    </row>
    <row r="28" spans="2:10" ht="16.5" customHeight="1" x14ac:dyDescent="0.2">
      <c r="B28"/>
      <c r="C28"/>
      <c r="D28"/>
      <c r="E28"/>
    </row>
    <row r="29" spans="2:10" ht="16.5" customHeight="1" x14ac:dyDescent="0.2">
      <c r="B29"/>
      <c r="C29"/>
      <c r="D29"/>
      <c r="E29"/>
    </row>
    <row r="30" spans="2:10" ht="16.5" customHeight="1" x14ac:dyDescent="0.2">
      <c r="B30"/>
      <c r="C30"/>
      <c r="D30"/>
      <c r="E30"/>
      <c r="J30" s="3"/>
    </row>
    <row r="31" spans="2:10" ht="16.5" customHeight="1" x14ac:dyDescent="0.2">
      <c r="J31" s="3"/>
    </row>
    <row r="32" spans="2:10" ht="16.5" customHeight="1" x14ac:dyDescent="0.2">
      <c r="J32" s="3"/>
    </row>
    <row r="33" spans="2:10" ht="15.75" customHeight="1" x14ac:dyDescent="0.2">
      <c r="J33" s="3"/>
    </row>
    <row r="34" spans="2:10" ht="16.5" customHeight="1" x14ac:dyDescent="0.2">
      <c r="J34" s="3"/>
    </row>
    <row r="35" spans="2:10" ht="16.5" customHeight="1" x14ac:dyDescent="0.2">
      <c r="J35" s="3"/>
    </row>
    <row r="36" spans="2:10" ht="16.5" customHeight="1" x14ac:dyDescent="0.2">
      <c r="J36" s="3"/>
    </row>
    <row r="37" spans="2:10" ht="16.5" customHeight="1" x14ac:dyDescent="0.2">
      <c r="J37" s="3"/>
    </row>
    <row r="38" spans="2:10" ht="16.5" customHeight="1" x14ac:dyDescent="0.2">
      <c r="J38" s="3"/>
    </row>
    <row r="39" spans="2:10" ht="16.5" customHeight="1" x14ac:dyDescent="0.2">
      <c r="J39" s="3"/>
    </row>
    <row r="40" spans="2:10" ht="16.5" customHeight="1" x14ac:dyDescent="0.2">
      <c r="J40" s="3"/>
    </row>
    <row r="41" spans="2:10" ht="16.5" customHeight="1" x14ac:dyDescent="0.2">
      <c r="J41" s="3"/>
    </row>
    <row r="42" spans="2:10" ht="16.5" customHeight="1" x14ac:dyDescent="0.2">
      <c r="J42" s="3"/>
    </row>
    <row r="43" spans="2:10" ht="16.5" customHeight="1" x14ac:dyDescent="0.2">
      <c r="J43" s="3"/>
    </row>
    <row r="44" spans="2:10" ht="16.5" customHeight="1" x14ac:dyDescent="0.2">
      <c r="J44" s="3"/>
    </row>
    <row r="45" spans="2:10" ht="16.5" customHeight="1" x14ac:dyDescent="0.2">
      <c r="B45"/>
      <c r="C45"/>
      <c r="D45"/>
      <c r="E45"/>
      <c r="J45" s="3"/>
    </row>
    <row r="46" spans="2:10" ht="16.5" customHeight="1" x14ac:dyDescent="0.2">
      <c r="B46"/>
      <c r="C46"/>
      <c r="D46"/>
      <c r="E46"/>
      <c r="J46" s="3"/>
    </row>
    <row r="47" spans="2:10" ht="16.5" customHeight="1" x14ac:dyDescent="0.2">
      <c r="B47"/>
      <c r="C47"/>
      <c r="D47"/>
      <c r="E47"/>
      <c r="J47" s="3"/>
    </row>
    <row r="48" spans="2:10" ht="16.5" customHeight="1" x14ac:dyDescent="0.2">
      <c r="J48" s="3"/>
    </row>
    <row r="49" spans="2:10" ht="16.5" customHeight="1" x14ac:dyDescent="0.2">
      <c r="J49" s="3"/>
    </row>
    <row r="50" spans="2:10" ht="16.5" customHeight="1" x14ac:dyDescent="0.2">
      <c r="J50" s="3"/>
    </row>
    <row r="51" spans="2:10" ht="16.5" customHeight="1" x14ac:dyDescent="0.2">
      <c r="J51" s="3"/>
    </row>
    <row r="52" spans="2:10" ht="16.5" customHeight="1" x14ac:dyDescent="0.2">
      <c r="J52" s="3"/>
    </row>
    <row r="53" spans="2:10" ht="16.5" customHeight="1" x14ac:dyDescent="0.2">
      <c r="J53" s="3"/>
    </row>
    <row r="54" spans="2:10" ht="16.5" customHeight="1" x14ac:dyDescent="0.2">
      <c r="J54" s="3"/>
    </row>
    <row r="55" spans="2:10" ht="16.5" customHeight="1" x14ac:dyDescent="0.2">
      <c r="J55" s="3"/>
    </row>
    <row r="56" spans="2:10" ht="16.5" customHeight="1" x14ac:dyDescent="0.2">
      <c r="J56" s="3"/>
    </row>
    <row r="57" spans="2:10" ht="16.5" customHeight="1" x14ac:dyDescent="0.2">
      <c r="J57" s="3"/>
    </row>
    <row r="58" spans="2:10" ht="16.5" customHeight="1" x14ac:dyDescent="0.2">
      <c r="J58" s="3"/>
    </row>
    <row r="59" spans="2:10" ht="16.5" customHeight="1" x14ac:dyDescent="0.2">
      <c r="J59" s="3"/>
    </row>
    <row r="60" spans="2:10" ht="16.5" customHeight="1" x14ac:dyDescent="0.2">
      <c r="J60" s="3"/>
    </row>
    <row r="61" spans="2:10" ht="16.5" customHeight="1" x14ac:dyDescent="0.2">
      <c r="J61" s="3"/>
    </row>
    <row r="62" spans="2:10" ht="15" x14ac:dyDescent="0.2">
      <c r="J62" s="3"/>
    </row>
    <row r="63" spans="2:10" ht="15" x14ac:dyDescent="0.2">
      <c r="B63"/>
      <c r="C63"/>
      <c r="D63" s="14"/>
      <c r="E63" s="14"/>
      <c r="F63" s="14"/>
      <c r="G63" s="14"/>
      <c r="H63" s="14"/>
      <c r="I63" s="14"/>
      <c r="J63" s="14"/>
    </row>
    <row r="64" spans="2:10" ht="15" x14ac:dyDescent="0.2">
      <c r="B64"/>
      <c r="C64"/>
      <c r="J64" s="3"/>
    </row>
    <row r="65" spans="2:10" ht="15" x14ac:dyDescent="0.2">
      <c r="B65"/>
      <c r="C65"/>
      <c r="J65" s="3"/>
    </row>
    <row r="66" spans="2:10" ht="15" x14ac:dyDescent="0.2">
      <c r="B66"/>
      <c r="C66"/>
      <c r="J66" s="3"/>
    </row>
    <row r="67" spans="2:10" ht="15" x14ac:dyDescent="0.2">
      <c r="B67"/>
      <c r="C67"/>
      <c r="J67" s="3"/>
    </row>
    <row r="68" spans="2:10" ht="16.5" customHeight="1" x14ac:dyDescent="0.2">
      <c r="J68" s="3"/>
    </row>
    <row r="69" spans="2:10" ht="16.5" customHeight="1" x14ac:dyDescent="0.2">
      <c r="J69" s="3"/>
    </row>
    <row r="70" spans="2:10" ht="15" x14ac:dyDescent="0.2">
      <c r="J70" s="3"/>
    </row>
    <row r="71" spans="2:10" ht="15" x14ac:dyDescent="0.2">
      <c r="B71"/>
      <c r="C71"/>
      <c r="D71"/>
      <c r="E71" s="14"/>
      <c r="F71" s="14"/>
      <c r="G71" s="14"/>
      <c r="H71" s="14"/>
      <c r="I71" s="14"/>
      <c r="J71" s="14"/>
    </row>
    <row r="72" spans="2:10" ht="15" x14ac:dyDescent="0.2">
      <c r="B72"/>
      <c r="C72"/>
      <c r="D72"/>
      <c r="J72" s="3"/>
    </row>
    <row r="73" spans="2:10" ht="15" x14ac:dyDescent="0.2">
      <c r="B73"/>
      <c r="C73"/>
      <c r="D73"/>
      <c r="J73" s="3"/>
    </row>
    <row r="74" spans="2:10" ht="15" x14ac:dyDescent="0.2">
      <c r="B74"/>
      <c r="C74"/>
      <c r="D74"/>
      <c r="J74" s="3"/>
    </row>
    <row r="75" spans="2:10" ht="16.5" customHeight="1" x14ac:dyDescent="0.2">
      <c r="B75"/>
      <c r="C75"/>
      <c r="D75"/>
      <c r="J75" s="3"/>
    </row>
    <row r="76" spans="2:10" ht="16.5" customHeight="1" x14ac:dyDescent="0.2">
      <c r="J76" s="3"/>
    </row>
    <row r="77" spans="2:10" ht="16.5" customHeight="1" x14ac:dyDescent="0.2">
      <c r="J77" s="3"/>
    </row>
    <row r="78" spans="2:10" ht="16.5" customHeight="1" x14ac:dyDescent="0.2">
      <c r="J78" s="3"/>
    </row>
    <row r="79" spans="2:10" ht="16.5" customHeight="1" x14ac:dyDescent="0.2">
      <c r="J79" s="3"/>
    </row>
    <row r="80" spans="2:10" ht="16.5" customHeight="1" x14ac:dyDescent="0.2">
      <c r="J80" s="3"/>
    </row>
    <row r="81" spans="10:10" ht="16.5" customHeight="1" x14ac:dyDescent="0.2">
      <c r="J81" s="3"/>
    </row>
    <row r="82" spans="10:10" ht="16.5" customHeight="1" x14ac:dyDescent="0.2">
      <c r="J82" s="3"/>
    </row>
    <row r="83" spans="10:10" ht="16.5" customHeight="1" x14ac:dyDescent="0.2">
      <c r="J83" s="3"/>
    </row>
    <row r="84" spans="10:10" ht="16.5" customHeight="1" x14ac:dyDescent="0.2">
      <c r="J84" s="3"/>
    </row>
    <row r="85" spans="10:10" ht="16.5" customHeight="1" x14ac:dyDescent="0.2">
      <c r="J85" s="3"/>
    </row>
    <row r="86" spans="10:10" ht="16.5" customHeight="1" x14ac:dyDescent="0.2">
      <c r="J86" s="3"/>
    </row>
    <row r="87" spans="10:10" ht="16.5" customHeight="1" x14ac:dyDescent="0.2">
      <c r="J87" s="3"/>
    </row>
    <row r="88" spans="10:10" ht="16.5" customHeight="1" x14ac:dyDescent="0.2">
      <c r="J88" s="3"/>
    </row>
    <row r="89" spans="10:10" ht="16.5" customHeight="1" x14ac:dyDescent="0.2">
      <c r="J89" s="3"/>
    </row>
    <row r="90" spans="10:10" ht="16.5" customHeight="1" x14ac:dyDescent="0.2">
      <c r="J90" s="3"/>
    </row>
    <row r="91" spans="10:10" ht="16.5" customHeight="1" x14ac:dyDescent="0.2">
      <c r="J91" s="3"/>
    </row>
    <row r="92" spans="10:10" ht="16.5" customHeight="1" x14ac:dyDescent="0.2">
      <c r="J92" s="3"/>
    </row>
    <row r="93" spans="10:10" ht="16.5" customHeight="1" x14ac:dyDescent="0.2">
      <c r="J93" s="3"/>
    </row>
    <row r="94" spans="10:10" ht="16.5" customHeight="1" x14ac:dyDescent="0.2">
      <c r="J94" s="3"/>
    </row>
    <row r="95" spans="10:10" ht="16.5" customHeight="1" x14ac:dyDescent="0.2">
      <c r="J95" s="3"/>
    </row>
    <row r="96" spans="10:10" ht="16.5" customHeight="1" x14ac:dyDescent="0.2">
      <c r="J96" s="3"/>
    </row>
    <row r="97" spans="10:10" ht="16.5" customHeight="1" x14ac:dyDescent="0.2">
      <c r="J97" s="3"/>
    </row>
    <row r="98" spans="10:10" ht="16.5" customHeight="1" x14ac:dyDescent="0.2">
      <c r="J98" s="3"/>
    </row>
    <row r="99" spans="10:10" ht="16.5" customHeight="1" x14ac:dyDescent="0.2">
      <c r="J99" s="3"/>
    </row>
    <row r="100" spans="10:10" ht="16.5" customHeight="1" x14ac:dyDescent="0.2">
      <c r="J100" s="3"/>
    </row>
    <row r="101" spans="10:10" ht="16.5" customHeight="1" x14ac:dyDescent="0.2">
      <c r="J101" s="3"/>
    </row>
    <row r="102" spans="10:10" ht="16.5" customHeight="1" x14ac:dyDescent="0.2">
      <c r="J102" s="3"/>
    </row>
    <row r="103" spans="10:10" ht="16.5" customHeight="1" x14ac:dyDescent="0.2">
      <c r="J103" s="3"/>
    </row>
    <row r="104" spans="10:10" ht="16.5" customHeight="1" x14ac:dyDescent="0.2">
      <c r="J104" s="3"/>
    </row>
    <row r="105" spans="10:10" ht="16.5" customHeight="1" x14ac:dyDescent="0.2">
      <c r="J105" s="3"/>
    </row>
    <row r="106" spans="10:10" ht="16.5" customHeight="1" x14ac:dyDescent="0.2">
      <c r="J106" s="3"/>
    </row>
    <row r="107" spans="10:10" ht="16.5" customHeight="1" x14ac:dyDescent="0.2">
      <c r="J107" s="3"/>
    </row>
    <row r="108" spans="10:10" ht="16.5" customHeight="1" x14ac:dyDescent="0.2">
      <c r="J108" s="3"/>
    </row>
    <row r="109" spans="10:10" ht="16.5" customHeight="1" x14ac:dyDescent="0.2">
      <c r="J109" s="3"/>
    </row>
    <row r="110" spans="10:10" ht="16.5" customHeight="1" x14ac:dyDescent="0.2">
      <c r="J110" s="3"/>
    </row>
    <row r="111" spans="10:10" ht="16.5" customHeight="1" x14ac:dyDescent="0.2">
      <c r="J111" s="3"/>
    </row>
    <row r="112" spans="10:10" ht="16.5" customHeight="1" x14ac:dyDescent="0.2">
      <c r="J112" s="3"/>
    </row>
    <row r="113" spans="10:10" ht="16.5" customHeight="1" x14ac:dyDescent="0.2">
      <c r="J113" s="3"/>
    </row>
    <row r="114" spans="10:10" ht="16.5" customHeight="1" x14ac:dyDescent="0.2">
      <c r="J114" s="3"/>
    </row>
    <row r="115" spans="10:10" ht="16.5" customHeight="1" x14ac:dyDescent="0.2">
      <c r="J115" s="3"/>
    </row>
    <row r="116" spans="10:10" ht="16.5" customHeight="1" x14ac:dyDescent="0.2">
      <c r="J116" s="3"/>
    </row>
    <row r="117" spans="10:10" ht="16.5" customHeight="1" x14ac:dyDescent="0.2">
      <c r="J117" s="3"/>
    </row>
    <row r="118" spans="10:10" ht="16.5" customHeight="1" x14ac:dyDescent="0.2">
      <c r="J118" s="3"/>
    </row>
    <row r="119" spans="10:10" ht="16.5" customHeight="1" x14ac:dyDescent="0.2">
      <c r="J119" s="3"/>
    </row>
    <row r="120" spans="10:10" ht="16.5" customHeight="1" x14ac:dyDescent="0.2">
      <c r="J120" s="3"/>
    </row>
    <row r="121" spans="10:10" ht="16.5" customHeight="1" x14ac:dyDescent="0.2">
      <c r="J121" s="3"/>
    </row>
    <row r="122" spans="10:10" ht="16.5" customHeight="1" x14ac:dyDescent="0.2">
      <c r="J122" s="3"/>
    </row>
    <row r="123" spans="10:10" ht="16.5" customHeight="1" x14ac:dyDescent="0.2">
      <c r="J123" s="3"/>
    </row>
    <row r="124" spans="10:10" ht="16.5" customHeight="1" x14ac:dyDescent="0.2">
      <c r="J124" s="3"/>
    </row>
    <row r="125" spans="10:10" ht="16.5" customHeight="1" x14ac:dyDescent="0.2">
      <c r="J125" s="3"/>
    </row>
    <row r="126" spans="10:10" ht="16.5" customHeight="1" x14ac:dyDescent="0.2">
      <c r="J126" s="3"/>
    </row>
    <row r="127" spans="10:10" ht="16.5" customHeight="1" x14ac:dyDescent="0.2">
      <c r="J127" s="3"/>
    </row>
    <row r="128" spans="10:10" ht="16.5" customHeight="1" x14ac:dyDescent="0.2">
      <c r="J128" s="3"/>
    </row>
    <row r="129" spans="10:10" ht="16.5" customHeight="1" x14ac:dyDescent="0.2">
      <c r="J129" s="3"/>
    </row>
    <row r="130" spans="10:10" ht="16.5" customHeight="1" x14ac:dyDescent="0.2">
      <c r="J130" s="3"/>
    </row>
    <row r="131" spans="10:10" ht="16.5" customHeight="1" x14ac:dyDescent="0.2">
      <c r="J131" s="3"/>
    </row>
    <row r="132" spans="10:10" ht="16.5" customHeight="1" x14ac:dyDescent="0.2">
      <c r="J132" s="3"/>
    </row>
    <row r="133" spans="10:10" ht="16.5" customHeight="1" x14ac:dyDescent="0.2">
      <c r="J133" s="3"/>
    </row>
    <row r="134" spans="10:10" ht="16.5" customHeight="1" x14ac:dyDescent="0.2">
      <c r="J134" s="3"/>
    </row>
    <row r="135" spans="10:10" ht="16.5" customHeight="1" x14ac:dyDescent="0.2">
      <c r="J135" s="3"/>
    </row>
    <row r="136" spans="10:10" ht="16.5" customHeight="1" x14ac:dyDescent="0.2">
      <c r="J136" s="3"/>
    </row>
    <row r="137" spans="10:10" ht="16.5" customHeight="1" x14ac:dyDescent="0.2">
      <c r="J137" s="3"/>
    </row>
    <row r="138" spans="10:10" ht="16.5" customHeight="1" x14ac:dyDescent="0.2">
      <c r="J138" s="3"/>
    </row>
    <row r="139" spans="10:10" ht="16.5" customHeight="1" x14ac:dyDescent="0.2">
      <c r="J139" s="3"/>
    </row>
    <row r="140" spans="10:10" ht="16.5" customHeight="1" x14ac:dyDescent="0.2">
      <c r="J140" s="3"/>
    </row>
    <row r="141" spans="10:10" ht="16.5" customHeight="1" x14ac:dyDescent="0.2">
      <c r="J141" s="3"/>
    </row>
    <row r="142" spans="10:10" ht="16.5" customHeight="1" x14ac:dyDescent="0.2">
      <c r="J142" s="3"/>
    </row>
    <row r="143" spans="10:10" ht="16.5" customHeight="1" x14ac:dyDescent="0.2">
      <c r="J143" s="3"/>
    </row>
    <row r="144" spans="10:10" ht="16.5" customHeight="1" x14ac:dyDescent="0.2">
      <c r="J144" s="3"/>
    </row>
    <row r="145" spans="10:10" ht="16.5" customHeight="1" x14ac:dyDescent="0.2">
      <c r="J145" s="3"/>
    </row>
    <row r="146" spans="10:10" ht="16.5" customHeight="1" x14ac:dyDescent="0.2">
      <c r="J146" s="3"/>
    </row>
    <row r="147" spans="10:10" ht="16.5" customHeight="1" x14ac:dyDescent="0.2">
      <c r="J147" s="3"/>
    </row>
    <row r="148" spans="10:10" ht="16.5" customHeight="1" x14ac:dyDescent="0.2">
      <c r="J148" s="3"/>
    </row>
    <row r="149" spans="10:10" ht="16.5" customHeight="1" x14ac:dyDescent="0.2">
      <c r="J149" s="3"/>
    </row>
    <row r="150" spans="10:10" ht="16.5" customHeight="1" x14ac:dyDescent="0.2">
      <c r="J150" s="3"/>
    </row>
    <row r="151" spans="10:10" ht="16.5" customHeight="1" x14ac:dyDescent="0.2">
      <c r="J151" s="3"/>
    </row>
    <row r="152" spans="10:10" ht="16.5" customHeight="1" x14ac:dyDescent="0.2">
      <c r="J152" s="3"/>
    </row>
    <row r="153" spans="10:10" ht="16.5" customHeight="1" x14ac:dyDescent="0.2">
      <c r="J153" s="3"/>
    </row>
    <row r="154" spans="10:10" ht="16.5" customHeight="1" x14ac:dyDescent="0.2">
      <c r="J154" s="3"/>
    </row>
    <row r="155" spans="10:10" ht="16.5" customHeight="1" x14ac:dyDescent="0.2">
      <c r="J155" s="3"/>
    </row>
    <row r="156" spans="10:10" ht="16.5" customHeight="1" x14ac:dyDescent="0.2">
      <c r="J156" s="3"/>
    </row>
    <row r="157" spans="10:10" ht="16.5" customHeight="1" x14ac:dyDescent="0.2">
      <c r="J157" s="3"/>
    </row>
    <row r="158" spans="10:10" ht="16.5" customHeight="1" x14ac:dyDescent="0.2">
      <c r="J158" s="3"/>
    </row>
    <row r="159" spans="10:10" ht="16.5" customHeight="1" x14ac:dyDescent="0.2">
      <c r="J159" s="3"/>
    </row>
    <row r="160" spans="10:10" ht="16.5" customHeight="1" x14ac:dyDescent="0.2">
      <c r="J160" s="3"/>
    </row>
    <row r="161" spans="10:10" ht="16.5" customHeight="1" x14ac:dyDescent="0.2">
      <c r="J161" s="3"/>
    </row>
    <row r="162" spans="10:10" ht="16.5" customHeight="1" x14ac:dyDescent="0.2">
      <c r="J162" s="3"/>
    </row>
    <row r="163" spans="10:10" ht="16.5" customHeight="1" x14ac:dyDescent="0.2">
      <c r="J163" s="3"/>
    </row>
    <row r="164" spans="10:10" ht="16.5" customHeight="1" x14ac:dyDescent="0.2">
      <c r="J164" s="3"/>
    </row>
    <row r="165" spans="10:10" ht="16.5" customHeight="1" x14ac:dyDescent="0.2">
      <c r="J165" s="3"/>
    </row>
    <row r="166" spans="10:10" ht="16.5" customHeight="1" x14ac:dyDescent="0.2">
      <c r="J166" s="3"/>
    </row>
    <row r="167" spans="10:10" ht="16.5" customHeight="1" x14ac:dyDescent="0.2">
      <c r="J167" s="3"/>
    </row>
    <row r="168" spans="10:10" ht="16.5" customHeight="1" x14ac:dyDescent="0.2">
      <c r="J168" s="3"/>
    </row>
    <row r="169" spans="10:10" ht="16.5" customHeight="1" x14ac:dyDescent="0.2">
      <c r="J169" s="3"/>
    </row>
    <row r="170" spans="10:10" ht="16.5" customHeight="1" x14ac:dyDescent="0.2">
      <c r="J170" s="3"/>
    </row>
    <row r="171" spans="10:10" ht="16.5" customHeight="1" x14ac:dyDescent="0.2">
      <c r="J171" s="3"/>
    </row>
    <row r="172" spans="10:10" ht="16.5" customHeight="1" x14ac:dyDescent="0.2">
      <c r="J172" s="3"/>
    </row>
    <row r="173" spans="10:10" ht="16.5" customHeight="1" x14ac:dyDescent="0.2">
      <c r="J173" s="3"/>
    </row>
    <row r="174" spans="10:10" ht="16.5" customHeight="1" x14ac:dyDescent="0.2">
      <c r="J174" s="3"/>
    </row>
    <row r="175" spans="10:10" ht="16.5" customHeight="1" x14ac:dyDescent="0.2">
      <c r="J175" s="3"/>
    </row>
    <row r="176" spans="10:10" ht="16.5" customHeight="1" x14ac:dyDescent="0.2">
      <c r="J176" s="3"/>
    </row>
    <row r="177" spans="10:10" ht="16.5" customHeight="1" x14ac:dyDescent="0.2">
      <c r="J177" s="3"/>
    </row>
    <row r="178" spans="10:10" ht="16.5" customHeight="1" x14ac:dyDescent="0.2">
      <c r="J178" s="3"/>
    </row>
    <row r="179" spans="10:10" ht="16.5" customHeight="1" x14ac:dyDescent="0.2">
      <c r="J179" s="3"/>
    </row>
    <row r="180" spans="10:10" ht="16.5" customHeight="1" x14ac:dyDescent="0.2">
      <c r="J180" s="3"/>
    </row>
    <row r="181" spans="10:10" ht="16.5" customHeight="1" x14ac:dyDescent="0.2">
      <c r="J181" s="3"/>
    </row>
    <row r="182" spans="10:10" ht="16.5" customHeight="1" x14ac:dyDescent="0.2">
      <c r="J182" s="3"/>
    </row>
    <row r="183" spans="10:10" ht="16.5" customHeight="1" x14ac:dyDescent="0.2">
      <c r="J183" s="3"/>
    </row>
    <row r="184" spans="10:10" ht="16.5" customHeight="1" x14ac:dyDescent="0.2">
      <c r="J184" s="3"/>
    </row>
    <row r="185" spans="10:10" ht="16.5" customHeight="1" x14ac:dyDescent="0.2">
      <c r="J185" s="3"/>
    </row>
    <row r="186" spans="10:10" ht="16.5" customHeight="1" x14ac:dyDescent="0.2">
      <c r="J186" s="3"/>
    </row>
    <row r="187" spans="10:10" ht="16.5" customHeight="1" x14ac:dyDescent="0.2">
      <c r="J187" s="3"/>
    </row>
    <row r="188" spans="10:10" ht="16.5" customHeight="1" x14ac:dyDescent="0.2">
      <c r="J188" s="3"/>
    </row>
    <row r="189" spans="10:10" ht="16.5" customHeight="1" x14ac:dyDescent="0.2">
      <c r="J189" s="3"/>
    </row>
    <row r="190" spans="10:10" ht="16.5" customHeight="1" x14ac:dyDescent="0.2">
      <c r="J190" s="3"/>
    </row>
    <row r="191" spans="10:10" ht="16.5" customHeight="1" x14ac:dyDescent="0.2">
      <c r="J191" s="3"/>
    </row>
    <row r="192" spans="10:10" ht="16.5" customHeight="1" x14ac:dyDescent="0.2">
      <c r="J192" s="3"/>
    </row>
    <row r="193" spans="10:10" ht="16.5" customHeight="1" x14ac:dyDescent="0.2">
      <c r="J193" s="3"/>
    </row>
    <row r="194" spans="10:10" ht="16.5" customHeight="1" x14ac:dyDescent="0.2">
      <c r="J194" s="3"/>
    </row>
    <row r="195" spans="10:10" ht="16.5" customHeight="1" x14ac:dyDescent="0.2">
      <c r="J195" s="3"/>
    </row>
    <row r="196" spans="10:10" ht="16.5" customHeight="1" x14ac:dyDescent="0.2">
      <c r="J196" s="3"/>
    </row>
    <row r="197" spans="10:10" ht="16.5" customHeight="1" x14ac:dyDescent="0.2">
      <c r="J197" s="3"/>
    </row>
    <row r="198" spans="10:10" ht="16.5" customHeight="1" x14ac:dyDescent="0.2">
      <c r="J198" s="3"/>
    </row>
    <row r="199" spans="10:10" ht="16.5" customHeight="1" x14ac:dyDescent="0.2">
      <c r="J199" s="3"/>
    </row>
    <row r="200" spans="10:10" ht="16.5" customHeight="1" x14ac:dyDescent="0.2">
      <c r="J200" s="3"/>
    </row>
    <row r="201" spans="10:10" ht="16.5" customHeight="1" x14ac:dyDescent="0.2">
      <c r="J201" s="3"/>
    </row>
    <row r="202" spans="10:10" ht="16.5" customHeight="1" x14ac:dyDescent="0.2">
      <c r="J202" s="3"/>
    </row>
    <row r="203" spans="10:10" ht="16.5" customHeight="1" x14ac:dyDescent="0.2">
      <c r="J203" s="3"/>
    </row>
    <row r="204" spans="10:10" ht="16.5" customHeight="1" x14ac:dyDescent="0.2">
      <c r="J204" s="3"/>
    </row>
    <row r="205" spans="10:10" ht="16.5" customHeight="1" x14ac:dyDescent="0.2">
      <c r="J205" s="3"/>
    </row>
    <row r="206" spans="10:10" ht="16.5" customHeight="1" x14ac:dyDescent="0.2">
      <c r="J206" s="3"/>
    </row>
    <row r="207" spans="10:10" ht="16.5" customHeight="1" x14ac:dyDescent="0.2">
      <c r="J207" s="3"/>
    </row>
    <row r="208" spans="10:10" ht="16.5" customHeight="1" x14ac:dyDescent="0.2">
      <c r="J208" s="3"/>
    </row>
    <row r="209" spans="10:10" ht="16.5" customHeight="1" x14ac:dyDescent="0.2">
      <c r="J209" s="3"/>
    </row>
    <row r="210" spans="10:10" ht="16.5" customHeight="1" x14ac:dyDescent="0.2">
      <c r="J210" s="3"/>
    </row>
    <row r="211" spans="10:10" ht="16.5" customHeight="1" x14ac:dyDescent="0.2">
      <c r="J211" s="3"/>
    </row>
    <row r="212" spans="10:10" ht="16.5" customHeight="1" x14ac:dyDescent="0.2">
      <c r="J212" s="3"/>
    </row>
    <row r="213" spans="10:10" ht="16.5" customHeight="1" x14ac:dyDescent="0.2">
      <c r="J213" s="3"/>
    </row>
    <row r="214" spans="10:10" ht="16.5" customHeight="1" x14ac:dyDescent="0.2">
      <c r="J214" s="3"/>
    </row>
    <row r="215" spans="10:10" ht="16.5" customHeight="1" x14ac:dyDescent="0.2">
      <c r="J215" s="3"/>
    </row>
    <row r="216" spans="10:10" ht="16.5" customHeight="1" x14ac:dyDescent="0.2">
      <c r="J216" s="3"/>
    </row>
    <row r="217" spans="10:10" ht="16.5" customHeight="1" x14ac:dyDescent="0.2">
      <c r="J217" s="3"/>
    </row>
    <row r="218" spans="10:10" ht="16.5" customHeight="1" x14ac:dyDescent="0.2">
      <c r="J218" s="3"/>
    </row>
    <row r="219" spans="10:10" ht="16.5" customHeight="1" x14ac:dyDescent="0.2">
      <c r="J219" s="3"/>
    </row>
    <row r="220" spans="10:10" ht="16.5" customHeight="1" x14ac:dyDescent="0.2">
      <c r="J220" s="3"/>
    </row>
    <row r="221" spans="10:10" ht="16.5" customHeight="1" x14ac:dyDescent="0.2">
      <c r="J221" s="3"/>
    </row>
    <row r="222" spans="10:10" ht="16.5" customHeight="1" x14ac:dyDescent="0.2">
      <c r="J222" s="3"/>
    </row>
    <row r="223" spans="10:10" ht="16.5" customHeight="1" x14ac:dyDescent="0.2">
      <c r="J223" s="3"/>
    </row>
    <row r="224" spans="10:10" ht="16.5" customHeight="1" x14ac:dyDescent="0.2">
      <c r="J224" s="3"/>
    </row>
    <row r="225" spans="10:10" ht="16.5" customHeight="1" x14ac:dyDescent="0.2">
      <c r="J225" s="3"/>
    </row>
    <row r="226" spans="10:10" ht="16.5" customHeight="1" x14ac:dyDescent="0.2">
      <c r="J226" s="3"/>
    </row>
    <row r="227" spans="10:10" ht="16.5" customHeight="1" x14ac:dyDescent="0.2">
      <c r="J227" s="3"/>
    </row>
    <row r="228" spans="10:10" ht="16.5" customHeight="1" x14ac:dyDescent="0.2">
      <c r="J228" s="3"/>
    </row>
    <row r="229" spans="10:10" ht="16.5" customHeight="1" x14ac:dyDescent="0.2">
      <c r="J229" s="3"/>
    </row>
    <row r="230" spans="10:10" ht="16.5" customHeight="1" x14ac:dyDescent="0.2">
      <c r="J230" s="3"/>
    </row>
    <row r="231" spans="10:10" ht="16.5" customHeight="1" x14ac:dyDescent="0.2">
      <c r="J231" s="3"/>
    </row>
    <row r="232" spans="10:10" ht="16.5" customHeight="1" x14ac:dyDescent="0.2">
      <c r="J232" s="3"/>
    </row>
    <row r="233" spans="10:10" ht="16.5" customHeight="1" x14ac:dyDescent="0.2">
      <c r="J233" s="3"/>
    </row>
    <row r="234" spans="10:10" ht="16.5" customHeight="1" x14ac:dyDescent="0.2">
      <c r="J234" s="3"/>
    </row>
    <row r="235" spans="10:10" ht="16.5" customHeight="1" x14ac:dyDescent="0.2">
      <c r="J235" s="3"/>
    </row>
    <row r="236" spans="10:10" ht="16.5" customHeight="1" x14ac:dyDescent="0.2">
      <c r="J236" s="3"/>
    </row>
    <row r="237" spans="10:10" ht="16.5" customHeight="1" x14ac:dyDescent="0.2">
      <c r="J237" s="3"/>
    </row>
    <row r="238" spans="10:10" ht="16.5" customHeight="1" x14ac:dyDescent="0.2">
      <c r="J238" s="3"/>
    </row>
    <row r="239" spans="10:10" ht="16.5" customHeight="1" x14ac:dyDescent="0.2">
      <c r="J239" s="3"/>
    </row>
    <row r="240" spans="10:10" ht="16.5" customHeight="1" x14ac:dyDescent="0.2">
      <c r="J240" s="3"/>
    </row>
    <row r="241" spans="10:10" ht="16.5" customHeight="1" x14ac:dyDescent="0.2">
      <c r="J241" s="3"/>
    </row>
    <row r="242" spans="10:10" ht="16.5" customHeight="1" x14ac:dyDescent="0.2">
      <c r="J242" s="3"/>
    </row>
    <row r="243" spans="10:10" ht="16.5" customHeight="1" x14ac:dyDescent="0.2">
      <c r="J243" s="3"/>
    </row>
    <row r="244" spans="10:10" ht="16.5" customHeight="1" x14ac:dyDescent="0.2">
      <c r="J244" s="3"/>
    </row>
    <row r="245" spans="10:10" ht="16.5" customHeight="1" x14ac:dyDescent="0.2">
      <c r="J245" s="3"/>
    </row>
    <row r="246" spans="10:10" ht="16.5" customHeight="1" x14ac:dyDescent="0.2">
      <c r="J246" s="3"/>
    </row>
    <row r="247" spans="10:10" ht="16.5" customHeight="1" x14ac:dyDescent="0.2">
      <c r="J247" s="3"/>
    </row>
    <row r="248" spans="10:10" ht="16.5" customHeight="1" x14ac:dyDescent="0.2">
      <c r="J248" s="3"/>
    </row>
    <row r="249" spans="10:10" ht="16.5" customHeight="1" x14ac:dyDescent="0.2">
      <c r="J249" s="3"/>
    </row>
    <row r="250" spans="10:10" ht="16.5" customHeight="1" x14ac:dyDescent="0.2">
      <c r="J250" s="3"/>
    </row>
    <row r="251" spans="10:10" ht="16.5" customHeight="1" x14ac:dyDescent="0.2">
      <c r="J251" s="3"/>
    </row>
    <row r="252" spans="10:10" ht="16.5" customHeight="1" x14ac:dyDescent="0.2">
      <c r="J252" s="3"/>
    </row>
    <row r="253" spans="10:10" ht="16.5" customHeight="1" x14ac:dyDescent="0.2">
      <c r="J253" s="3"/>
    </row>
    <row r="254" spans="10:10" ht="16.5" customHeight="1" x14ac:dyDescent="0.2">
      <c r="J254" s="3"/>
    </row>
    <row r="255" spans="10:10" ht="16.5" customHeight="1" x14ac:dyDescent="0.2">
      <c r="J255" s="3"/>
    </row>
    <row r="256" spans="10:10" ht="16.5" customHeight="1" x14ac:dyDescent="0.2">
      <c r="J256" s="3"/>
    </row>
    <row r="257" spans="10:10" ht="16.5" customHeight="1" x14ac:dyDescent="0.2">
      <c r="J257" s="3"/>
    </row>
    <row r="258" spans="10:10" ht="16.5" customHeight="1" x14ac:dyDescent="0.2">
      <c r="J258" s="3"/>
    </row>
    <row r="259" spans="10:10" ht="16.5" customHeight="1" x14ac:dyDescent="0.2">
      <c r="J259" s="3"/>
    </row>
    <row r="260" spans="10:10" ht="16.5" customHeight="1" x14ac:dyDescent="0.2">
      <c r="J260" s="3"/>
    </row>
    <row r="261" spans="10:10" ht="16.5" customHeight="1" x14ac:dyDescent="0.2">
      <c r="J261" s="3"/>
    </row>
    <row r="262" spans="10:10" ht="16.5" customHeight="1" x14ac:dyDescent="0.2">
      <c r="J262" s="3"/>
    </row>
    <row r="263" spans="10:10" ht="16.5" customHeight="1" x14ac:dyDescent="0.2">
      <c r="J263" s="3"/>
    </row>
    <row r="264" spans="10:10" ht="16.5" customHeight="1" x14ac:dyDescent="0.2">
      <c r="J264" s="3"/>
    </row>
    <row r="265" spans="10:10" ht="16.5" customHeight="1" x14ac:dyDescent="0.2">
      <c r="J265" s="3"/>
    </row>
    <row r="266" spans="10:10" ht="16.5" customHeight="1" x14ac:dyDescent="0.2">
      <c r="J266" s="3"/>
    </row>
    <row r="267" spans="10:10" ht="16.5" customHeight="1" x14ac:dyDescent="0.2">
      <c r="J267" s="3"/>
    </row>
    <row r="268" spans="10:10" ht="16.5" customHeight="1" x14ac:dyDescent="0.2">
      <c r="J268" s="3"/>
    </row>
    <row r="269" spans="10:10" ht="16.5" customHeight="1" x14ac:dyDescent="0.2">
      <c r="J269" s="3"/>
    </row>
    <row r="270" spans="10:10" ht="16.5" customHeight="1" x14ac:dyDescent="0.2">
      <c r="J270" s="3"/>
    </row>
    <row r="271" spans="10:10" ht="16.5" customHeight="1" x14ac:dyDescent="0.2">
      <c r="J271" s="3"/>
    </row>
    <row r="272" spans="10:10" ht="16.5" customHeight="1" x14ac:dyDescent="0.2">
      <c r="J272" s="3"/>
    </row>
    <row r="273" spans="10:10" ht="16.5" customHeight="1" x14ac:dyDescent="0.2">
      <c r="J273" s="3"/>
    </row>
    <row r="274" spans="10:10" ht="16.5" customHeight="1" x14ac:dyDescent="0.2">
      <c r="J274" s="3"/>
    </row>
    <row r="275" spans="10:10" ht="16.5" customHeight="1" x14ac:dyDescent="0.2">
      <c r="J275" s="3"/>
    </row>
    <row r="276" spans="10:10" ht="16.5" customHeight="1" x14ac:dyDescent="0.2">
      <c r="J276" s="3"/>
    </row>
    <row r="277" spans="10:10" ht="16.5" customHeight="1" x14ac:dyDescent="0.2">
      <c r="J277" s="3"/>
    </row>
    <row r="278" spans="10:10" ht="16.5" customHeight="1" x14ac:dyDescent="0.2">
      <c r="J278" s="3"/>
    </row>
    <row r="279" spans="10:10" ht="16.5" customHeight="1" x14ac:dyDescent="0.2">
      <c r="J279" s="3"/>
    </row>
    <row r="280" spans="10:10" ht="16.5" customHeight="1" x14ac:dyDescent="0.2">
      <c r="J280" s="3"/>
    </row>
    <row r="281" spans="10:10" ht="16.5" customHeight="1" x14ac:dyDescent="0.2">
      <c r="J281" s="3"/>
    </row>
    <row r="282" spans="10:10" ht="16.5" customHeight="1" x14ac:dyDescent="0.2">
      <c r="J282" s="3"/>
    </row>
    <row r="283" spans="10:10" ht="16.5" customHeight="1" x14ac:dyDescent="0.2">
      <c r="J283" s="3"/>
    </row>
    <row r="284" spans="10:10" ht="16.5" customHeight="1" x14ac:dyDescent="0.2">
      <c r="J284" s="3"/>
    </row>
    <row r="285" spans="10:10" ht="16.5" customHeight="1" x14ac:dyDescent="0.2">
      <c r="J285" s="3"/>
    </row>
    <row r="286" spans="10:10" ht="16.5" customHeight="1" x14ac:dyDescent="0.2">
      <c r="J286" s="3"/>
    </row>
    <row r="287" spans="10:10" ht="16.5" customHeight="1" x14ac:dyDescent="0.2">
      <c r="J287" s="3"/>
    </row>
    <row r="288" spans="10:10" ht="16.5" customHeight="1" x14ac:dyDescent="0.2">
      <c r="J288" s="3"/>
    </row>
    <row r="289" spans="10:10" ht="16.5" customHeight="1" x14ac:dyDescent="0.2">
      <c r="J289" s="3"/>
    </row>
    <row r="290" spans="10:10" ht="16.5" customHeight="1" x14ac:dyDescent="0.2">
      <c r="J290" s="3"/>
    </row>
    <row r="291" spans="10:10" ht="16.5" customHeight="1" x14ac:dyDescent="0.2">
      <c r="J291" s="3"/>
    </row>
    <row r="292" spans="10:10" ht="16.5" customHeight="1" x14ac:dyDescent="0.2">
      <c r="J292" s="3"/>
    </row>
    <row r="293" spans="10:10" ht="16.5" customHeight="1" x14ac:dyDescent="0.2">
      <c r="J293" s="3"/>
    </row>
    <row r="294" spans="10:10" ht="16.5" customHeight="1" x14ac:dyDescent="0.2">
      <c r="J294" s="3"/>
    </row>
    <row r="295" spans="10:10" ht="16.5" customHeight="1" x14ac:dyDescent="0.2">
      <c r="J295" s="3"/>
    </row>
    <row r="296" spans="10:10" ht="16.5" customHeight="1" x14ac:dyDescent="0.2">
      <c r="J296" s="3"/>
    </row>
    <row r="297" spans="10:10" ht="16.5" customHeight="1" x14ac:dyDescent="0.2">
      <c r="J297" s="3"/>
    </row>
    <row r="298" spans="10:10" ht="16.5" customHeight="1" x14ac:dyDescent="0.2">
      <c r="J298" s="3"/>
    </row>
    <row r="299" spans="10:10" ht="16.5" customHeight="1" x14ac:dyDescent="0.2">
      <c r="J299" s="3"/>
    </row>
    <row r="301" spans="10:10" ht="16.5" customHeight="1" x14ac:dyDescent="0.2">
      <c r="J301" s="3"/>
    </row>
    <row r="302" spans="10:10" ht="16.5" customHeight="1" x14ac:dyDescent="0.2">
      <c r="J302" s="3"/>
    </row>
    <row r="303" spans="10:10" ht="16.5" customHeight="1" x14ac:dyDescent="0.2">
      <c r="J303" s="3"/>
    </row>
    <row r="304" spans="10:10" ht="16.5" customHeight="1" x14ac:dyDescent="0.2">
      <c r="J304" s="3"/>
    </row>
    <row r="305" spans="10:10" ht="16.5" customHeight="1" x14ac:dyDescent="0.2">
      <c r="J305" s="3"/>
    </row>
    <row r="306" spans="10:10" ht="16.5" customHeight="1" x14ac:dyDescent="0.2">
      <c r="J306" s="3"/>
    </row>
    <row r="307" spans="10:10" ht="16.5" customHeight="1" x14ac:dyDescent="0.2">
      <c r="J307" s="3"/>
    </row>
    <row r="308" spans="10:10" ht="16.5" customHeight="1" x14ac:dyDescent="0.2">
      <c r="J308" s="3"/>
    </row>
    <row r="309" spans="10:10" ht="16.5" customHeight="1" x14ac:dyDescent="0.2">
      <c r="J309" s="3"/>
    </row>
    <row r="310" spans="10:10" ht="16.5" customHeight="1" x14ac:dyDescent="0.2">
      <c r="J310" s="3"/>
    </row>
    <row r="311" spans="10:10" ht="16.5" customHeight="1" x14ac:dyDescent="0.2">
      <c r="J311" s="3"/>
    </row>
    <row r="312" spans="10:10" ht="16.5" customHeight="1" x14ac:dyDescent="0.2">
      <c r="J312" s="3"/>
    </row>
    <row r="313" spans="10:10" ht="16.5" customHeight="1" x14ac:dyDescent="0.2">
      <c r="J313" s="3"/>
    </row>
    <row r="314" spans="10:10" ht="16.5" customHeight="1" x14ac:dyDescent="0.2">
      <c r="J314" s="3"/>
    </row>
    <row r="315" spans="10:10" ht="16.5" customHeight="1" x14ac:dyDescent="0.2">
      <c r="J315" s="3"/>
    </row>
    <row r="316" spans="10:10" ht="16.5" customHeight="1" x14ac:dyDescent="0.2">
      <c r="J316" s="3"/>
    </row>
    <row r="317" spans="10:10" ht="16.5" customHeight="1" x14ac:dyDescent="0.2">
      <c r="J317" s="3"/>
    </row>
    <row r="318" spans="10:10" ht="16.5" customHeight="1" x14ac:dyDescent="0.2">
      <c r="J318" s="3"/>
    </row>
    <row r="319" spans="10:10" ht="16.5" customHeight="1" x14ac:dyDescent="0.2">
      <c r="J319" s="3"/>
    </row>
    <row r="320" spans="10:10" ht="16.5" customHeight="1" x14ac:dyDescent="0.2">
      <c r="J320" s="3"/>
    </row>
    <row r="321" spans="10:10" ht="16.5" customHeight="1" x14ac:dyDescent="0.2">
      <c r="J321" s="3"/>
    </row>
    <row r="322" spans="10:10" ht="16.5" customHeight="1" x14ac:dyDescent="0.2">
      <c r="J322" s="3"/>
    </row>
    <row r="323" spans="10:10" ht="16.5" customHeight="1" x14ac:dyDescent="0.2">
      <c r="J323" s="3"/>
    </row>
    <row r="324" spans="10:10" ht="16.5" customHeight="1" x14ac:dyDescent="0.2">
      <c r="J324" s="3"/>
    </row>
    <row r="325" spans="10:10" ht="16.5" customHeight="1" x14ac:dyDescent="0.2">
      <c r="J325" s="3"/>
    </row>
    <row r="326" spans="10:10" ht="16.5" customHeight="1" x14ac:dyDescent="0.2">
      <c r="J326" s="3"/>
    </row>
    <row r="327" spans="10:10" ht="16.5" customHeight="1" x14ac:dyDescent="0.2">
      <c r="J327" s="3"/>
    </row>
    <row r="328" spans="10:10" ht="16.5" customHeight="1" x14ac:dyDescent="0.2">
      <c r="J328" s="3"/>
    </row>
    <row r="329" spans="10:10" ht="16.5" customHeight="1" x14ac:dyDescent="0.2">
      <c r="J329" s="3"/>
    </row>
    <row r="330" spans="10:10" ht="16.5" customHeight="1" x14ac:dyDescent="0.2">
      <c r="J330" s="3"/>
    </row>
    <row r="331" spans="10:10" ht="16.5" customHeight="1" x14ac:dyDescent="0.2">
      <c r="J331" s="3"/>
    </row>
    <row r="332" spans="10:10" ht="16.5" customHeight="1" x14ac:dyDescent="0.2">
      <c r="J332" s="3"/>
    </row>
  </sheetData>
  <mergeCells count="3">
    <mergeCell ref="C2:D2"/>
    <mergeCell ref="B8:J8"/>
    <mergeCell ref="B25:J25"/>
  </mergeCells>
  <pageMargins left="0.7" right="0.7" top="0.75" bottom="0.75" header="0.3" footer="0.3"/>
  <pageSetup orientation="portrait" horizontalDpi="0" verticalDpi="0" r:id="rId1"/>
  <drawing r:id="rId2"/>
  <extLst>
    <ext xmlns:x14="http://schemas.microsoft.com/office/spreadsheetml/2009/9/main" uri="{A8765BA9-456A-4dab-B4F3-ACF838C121DE}">
      <x14:slicerList>
        <x14:slicer r:id="rId3"/>
      </x14:slicerList>
    </ext>
    <ext xmlns:x15="http://schemas.microsoft.com/office/spreadsheetml/2010/11/main" uri="{7E03D99C-DC04-49d9-9315-930204A7B6E9}">
      <x15:timelineRefs>
        <x15:timelineRef r:id="rId4"/>
      </x15:timeline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31"/>
  <sheetViews>
    <sheetView showGridLines="0" workbookViewId="0">
      <selection activeCell="H16" sqref="H16"/>
    </sheetView>
  </sheetViews>
  <sheetFormatPr baseColWidth="10" defaultColWidth="8.83203125" defaultRowHeight="15" x14ac:dyDescent="0.2"/>
  <cols>
    <col min="1" max="1" width="9.1640625" style="1"/>
    <col min="2" max="2" width="11.6640625" bestFit="1" customWidth="1"/>
    <col min="3" max="3" width="10" style="2" customWidth="1"/>
    <col min="4" max="5" width="10" customWidth="1"/>
    <col min="6" max="6" width="4" customWidth="1"/>
    <col min="10" max="10" width="10" customWidth="1"/>
    <col min="11" max="11" width="4" customWidth="1"/>
    <col min="15" max="15" width="10" customWidth="1"/>
  </cols>
  <sheetData>
    <row r="2" spans="2:13" x14ac:dyDescent="0.2">
      <c r="B2" s="26" t="s">
        <v>6</v>
      </c>
      <c r="C2" t="s">
        <v>28</v>
      </c>
      <c r="D2" t="s">
        <v>29</v>
      </c>
      <c r="E2" t="s">
        <v>20</v>
      </c>
      <c r="G2" s="26" t="s">
        <v>6</v>
      </c>
      <c r="H2" t="s">
        <v>29</v>
      </c>
      <c r="I2" t="s">
        <v>23</v>
      </c>
      <c r="J2" t="s">
        <v>24</v>
      </c>
      <c r="L2" s="26" t="s">
        <v>6</v>
      </c>
      <c r="M2" t="s">
        <v>25</v>
      </c>
    </row>
    <row r="3" spans="2:13" x14ac:dyDescent="0.2">
      <c r="B3" s="27" t="s">
        <v>10</v>
      </c>
      <c r="C3" s="2">
        <v>6300</v>
      </c>
      <c r="D3" s="2">
        <v>26400</v>
      </c>
      <c r="E3" s="28">
        <v>2000</v>
      </c>
      <c r="G3" s="27" t="s">
        <v>10</v>
      </c>
      <c r="H3" s="2">
        <v>26400</v>
      </c>
      <c r="I3" s="2">
        <v>110628.57142857143</v>
      </c>
      <c r="J3" s="41">
        <v>3.1904761904761907</v>
      </c>
      <c r="L3" s="27" t="s">
        <v>7</v>
      </c>
      <c r="M3" s="2">
        <v>21900</v>
      </c>
    </row>
    <row r="4" spans="2:13" x14ac:dyDescent="0.2">
      <c r="B4" s="27" t="s">
        <v>8</v>
      </c>
      <c r="C4" s="2">
        <v>2800</v>
      </c>
      <c r="D4" s="2">
        <v>13300</v>
      </c>
      <c r="E4" s="28">
        <v>3000</v>
      </c>
      <c r="G4" s="27" t="s">
        <v>8</v>
      </c>
      <c r="H4" s="2">
        <v>13300</v>
      </c>
      <c r="I4" s="2">
        <v>63175</v>
      </c>
      <c r="J4" s="41">
        <v>3.75</v>
      </c>
      <c r="L4" s="27" t="s">
        <v>10</v>
      </c>
      <c r="M4" s="2">
        <v>20100</v>
      </c>
    </row>
    <row r="5" spans="2:13" x14ac:dyDescent="0.2">
      <c r="B5" s="27" t="s">
        <v>9</v>
      </c>
      <c r="C5" s="2">
        <v>5500</v>
      </c>
      <c r="D5" s="2">
        <v>23200</v>
      </c>
      <c r="E5" s="28">
        <v>500</v>
      </c>
      <c r="G5" s="27" t="s">
        <v>9</v>
      </c>
      <c r="H5" s="2">
        <v>23200</v>
      </c>
      <c r="I5" s="2">
        <v>97861.818181818177</v>
      </c>
      <c r="J5" s="41">
        <v>3.2181818181818183</v>
      </c>
      <c r="L5" s="27" t="s">
        <v>9</v>
      </c>
      <c r="M5" s="2">
        <v>17700</v>
      </c>
    </row>
    <row r="6" spans="2:13" x14ac:dyDescent="0.2">
      <c r="B6" s="27" t="s">
        <v>11</v>
      </c>
      <c r="D6" s="2"/>
      <c r="E6" s="28">
        <v>800</v>
      </c>
      <c r="G6" s="27" t="s">
        <v>11</v>
      </c>
      <c r="H6" s="2"/>
      <c r="I6" s="2">
        <v>0</v>
      </c>
      <c r="J6" s="41"/>
      <c r="L6" s="27" t="s">
        <v>8</v>
      </c>
      <c r="M6" s="2">
        <v>10500</v>
      </c>
    </row>
    <row r="7" spans="2:13" x14ac:dyDescent="0.2">
      <c r="B7" s="27" t="s">
        <v>7</v>
      </c>
      <c r="C7" s="2">
        <v>5200</v>
      </c>
      <c r="D7" s="2">
        <v>27100</v>
      </c>
      <c r="E7" s="28">
        <v>4500</v>
      </c>
      <c r="G7" s="27" t="s">
        <v>7</v>
      </c>
      <c r="H7" s="2">
        <v>27100</v>
      </c>
      <c r="I7" s="2">
        <v>151562.38095238095</v>
      </c>
      <c r="J7" s="41">
        <v>5.3119047619047617</v>
      </c>
      <c r="L7" s="27" t="s">
        <v>11</v>
      </c>
      <c r="M7" s="2">
        <v>0</v>
      </c>
    </row>
    <row r="8" spans="2:13" x14ac:dyDescent="0.2">
      <c r="B8" s="27" t="s">
        <v>19</v>
      </c>
      <c r="C8" s="2">
        <v>19800</v>
      </c>
      <c r="D8" s="2">
        <v>90000</v>
      </c>
      <c r="E8" s="28">
        <v>10800</v>
      </c>
      <c r="G8" s="27" t="s">
        <v>19</v>
      </c>
      <c r="H8" s="2">
        <v>90000</v>
      </c>
      <c r="I8" s="2">
        <v>423227.77056277054</v>
      </c>
      <c r="J8" s="41">
        <v>4.1564935064935069</v>
      </c>
      <c r="L8" s="27" t="s">
        <v>19</v>
      </c>
      <c r="M8" s="2">
        <v>70200</v>
      </c>
    </row>
    <row r="9" spans="2:13" x14ac:dyDescent="0.2">
      <c r="C9"/>
    </row>
    <row r="10" spans="2:13" x14ac:dyDescent="0.2">
      <c r="C10"/>
    </row>
    <row r="11" spans="2:13" x14ac:dyDescent="0.2">
      <c r="C11"/>
    </row>
    <row r="12" spans="2:13" x14ac:dyDescent="0.2">
      <c r="C12"/>
    </row>
    <row r="13" spans="2:13" x14ac:dyDescent="0.2">
      <c r="C13"/>
    </row>
    <row r="14" spans="2:13" x14ac:dyDescent="0.2">
      <c r="C14"/>
    </row>
    <row r="15" spans="2:13" x14ac:dyDescent="0.2">
      <c r="C15"/>
    </row>
    <row r="16" spans="2:13" x14ac:dyDescent="0.2">
      <c r="C16"/>
    </row>
    <row r="17" spans="3:3" x14ac:dyDescent="0.2">
      <c r="C17"/>
    </row>
    <row r="18" spans="3:3" x14ac:dyDescent="0.2">
      <c r="C18"/>
    </row>
    <row r="19" spans="3:3" x14ac:dyDescent="0.2">
      <c r="C19"/>
    </row>
    <row r="20" spans="3:3" x14ac:dyDescent="0.2">
      <c r="C20"/>
    </row>
    <row r="21" spans="3:3" x14ac:dyDescent="0.2">
      <c r="C21"/>
    </row>
    <row r="22" spans="3:3" x14ac:dyDescent="0.2">
      <c r="C22"/>
    </row>
    <row r="23" spans="3:3" x14ac:dyDescent="0.2">
      <c r="C23"/>
    </row>
    <row r="24" spans="3:3" x14ac:dyDescent="0.2">
      <c r="C24"/>
    </row>
    <row r="25" spans="3:3" x14ac:dyDescent="0.2">
      <c r="C25"/>
    </row>
    <row r="26" spans="3:3" x14ac:dyDescent="0.2">
      <c r="C26"/>
    </row>
    <row r="27" spans="3:3" x14ac:dyDescent="0.2">
      <c r="C27"/>
    </row>
    <row r="28" spans="3:3" x14ac:dyDescent="0.2">
      <c r="C28"/>
    </row>
    <row r="29" spans="3:3" x14ac:dyDescent="0.2">
      <c r="C29"/>
    </row>
    <row r="30" spans="3:3" x14ac:dyDescent="0.2">
      <c r="C30"/>
    </row>
    <row r="31" spans="3:3" x14ac:dyDescent="0.2">
      <c r="C31"/>
    </row>
  </sheetData>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7"/>
  <sheetViews>
    <sheetView showGridLines="0" workbookViewId="0">
      <selection activeCell="C32" sqref="C32"/>
    </sheetView>
  </sheetViews>
  <sheetFormatPr baseColWidth="10" defaultColWidth="8.83203125" defaultRowHeight="15" x14ac:dyDescent="0.2"/>
  <cols>
    <col min="1" max="1" width="4.5" customWidth="1"/>
    <col min="2" max="2" width="15" customWidth="1"/>
  </cols>
  <sheetData>
    <row r="2" spans="2:2" x14ac:dyDescent="0.2">
      <c r="B2" s="15" t="s">
        <v>6</v>
      </c>
    </row>
    <row r="3" spans="2:2" x14ac:dyDescent="0.2">
      <c r="B3" t="s">
        <v>7</v>
      </c>
    </row>
    <row r="4" spans="2:2" x14ac:dyDescent="0.2">
      <c r="B4" t="s">
        <v>8</v>
      </c>
    </row>
    <row r="5" spans="2:2" x14ac:dyDescent="0.2">
      <c r="B5" t="s">
        <v>9</v>
      </c>
    </row>
    <row r="6" spans="2:2" x14ac:dyDescent="0.2">
      <c r="B6" t="s">
        <v>10</v>
      </c>
    </row>
    <row r="7" spans="2:2" x14ac:dyDescent="0.2">
      <c r="B7" t="s">
        <v>11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Tracker</vt:lpstr>
      <vt:lpstr>Report</vt:lpstr>
      <vt:lpstr>Pivot</vt:lpstr>
      <vt:lpstr>Lists</vt:lpstr>
      <vt:lpstr>lstCompany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Mills</dc:creator>
  <cp:lastModifiedBy>Microsoft Office User</cp:lastModifiedBy>
  <dcterms:created xsi:type="dcterms:W3CDTF">2020-08-21T03:33:01Z</dcterms:created>
  <dcterms:modified xsi:type="dcterms:W3CDTF">2020-11-10T15:07:26Z</dcterms:modified>
</cp:coreProperties>
</file>